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28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Sheet1!$A$1:$AX$132</definedName>
  </definedNames>
  <calcPr calcId="145621"/>
</workbook>
</file>

<file path=xl/calcChain.xml><?xml version="1.0" encoding="utf-8"?>
<calcChain xmlns="http://schemas.openxmlformats.org/spreadsheetml/2006/main">
  <c r="AV82" i="1" l="1"/>
  <c r="AV93" i="1"/>
  <c r="AV72" i="1"/>
  <c r="AV51" i="1"/>
  <c r="AV73" i="1"/>
  <c r="AV16" i="1"/>
  <c r="AV70" i="1"/>
  <c r="AV67" i="1"/>
  <c r="AV25" i="1"/>
  <c r="AV89" i="1"/>
  <c r="AV33" i="1"/>
  <c r="AV30" i="1"/>
  <c r="AV56" i="1"/>
  <c r="AV37" i="1"/>
  <c r="AV35" i="1"/>
  <c r="AV24" i="1"/>
  <c r="AV71" i="1"/>
  <c r="AV20" i="1"/>
  <c r="AV77" i="1"/>
  <c r="AV34" i="1"/>
  <c r="AV28" i="1"/>
  <c r="AV92" i="1"/>
  <c r="AV100" i="1"/>
  <c r="AV81" i="1"/>
  <c r="AV97" i="1"/>
  <c r="AV98" i="1"/>
  <c r="AV57" i="1"/>
  <c r="AV99" i="1"/>
  <c r="AV38" i="1"/>
  <c r="AV21" i="1"/>
  <c r="AV95" i="1"/>
  <c r="AV80" i="1"/>
  <c r="AV10" i="1"/>
  <c r="AV65" i="1"/>
  <c r="AV101" i="1"/>
  <c r="AV87" i="1"/>
  <c r="AV75" i="1"/>
  <c r="AV76" i="1"/>
  <c r="AV94" i="1"/>
  <c r="AV91" i="1"/>
  <c r="AV11" i="1"/>
  <c r="AV18" i="1"/>
  <c r="AV90" i="1"/>
  <c r="AV83" i="1"/>
  <c r="AV58" i="1"/>
  <c r="AV59" i="1"/>
  <c r="AV6" i="1"/>
  <c r="AV12" i="1"/>
  <c r="AV63" i="1"/>
  <c r="AV8" i="1"/>
  <c r="AV61" i="1"/>
  <c r="AV9" i="1"/>
  <c r="AV78" i="1"/>
  <c r="AV74" i="1"/>
  <c r="AV60" i="1"/>
  <c r="AV22" i="1"/>
  <c r="AV66" i="1"/>
  <c r="AV23" i="1"/>
  <c r="AV36" i="1"/>
  <c r="AV50" i="1"/>
  <c r="AV15" i="1"/>
  <c r="AV88" i="1"/>
  <c r="AV86" i="1"/>
  <c r="AV31" i="1"/>
  <c r="AV14" i="1"/>
  <c r="AV69" i="1"/>
  <c r="AV84" i="1"/>
  <c r="AV13" i="1"/>
  <c r="AV7" i="1"/>
  <c r="AV19" i="1"/>
  <c r="AV52" i="1"/>
  <c r="AV32" i="1"/>
  <c r="AV62" i="1"/>
  <c r="AV26" i="1"/>
  <c r="AV49" i="1"/>
  <c r="AV68" i="1"/>
  <c r="AV85" i="1"/>
  <c r="AV47" i="1"/>
  <c r="AV29" i="1"/>
  <c r="AV17" i="1"/>
  <c r="AV79" i="1"/>
  <c r="AV27" i="1"/>
  <c r="AV48" i="1"/>
  <c r="AV96" i="1"/>
  <c r="AU82" i="1"/>
  <c r="AU93" i="1"/>
  <c r="AU72" i="1"/>
  <c r="AU51" i="1"/>
  <c r="AU73" i="1"/>
  <c r="AU16" i="1"/>
  <c r="AU70" i="1"/>
  <c r="AU67" i="1"/>
  <c r="AU25" i="1"/>
  <c r="AU89" i="1"/>
  <c r="AU33" i="1"/>
  <c r="AU30" i="1"/>
  <c r="AU56" i="1"/>
  <c r="AU37" i="1"/>
  <c r="AU35" i="1"/>
  <c r="AU24" i="1"/>
  <c r="AU71" i="1"/>
  <c r="AU20" i="1"/>
  <c r="AU77" i="1"/>
  <c r="AU34" i="1"/>
  <c r="AU28" i="1"/>
  <c r="AU92" i="1"/>
  <c r="AU100" i="1"/>
  <c r="AU81" i="1"/>
  <c r="AU97" i="1"/>
  <c r="AU98" i="1"/>
  <c r="AU57" i="1"/>
  <c r="AU99" i="1"/>
  <c r="AU38" i="1"/>
  <c r="AU21" i="1"/>
  <c r="AU95" i="1"/>
  <c r="AU80" i="1"/>
  <c r="AU10" i="1"/>
  <c r="AU65" i="1"/>
  <c r="AU101" i="1"/>
  <c r="AU87" i="1"/>
  <c r="AU75" i="1"/>
  <c r="AU76" i="1"/>
  <c r="AU94" i="1"/>
  <c r="AU91" i="1"/>
  <c r="AU11" i="1"/>
  <c r="AU18" i="1"/>
  <c r="AU90" i="1"/>
  <c r="AU83" i="1"/>
  <c r="AU58" i="1"/>
  <c r="AU59" i="1"/>
  <c r="AU6" i="1"/>
  <c r="AU12" i="1"/>
  <c r="AU63" i="1"/>
  <c r="AU8" i="1"/>
  <c r="AU61" i="1"/>
  <c r="AU9" i="1"/>
  <c r="AU78" i="1"/>
  <c r="AU74" i="1"/>
  <c r="AU60" i="1"/>
  <c r="AU22" i="1"/>
  <c r="AU66" i="1"/>
  <c r="AU23" i="1"/>
  <c r="AU36" i="1"/>
  <c r="AU50" i="1"/>
  <c r="AU15" i="1"/>
  <c r="AU88" i="1"/>
  <c r="AU86" i="1"/>
  <c r="AU31" i="1"/>
  <c r="AU14" i="1"/>
  <c r="AU69" i="1"/>
  <c r="AU84" i="1"/>
  <c r="AU13" i="1"/>
  <c r="AU7" i="1"/>
  <c r="AU19" i="1"/>
  <c r="AU52" i="1"/>
  <c r="AU32" i="1"/>
  <c r="AU62" i="1"/>
  <c r="AU26" i="1"/>
  <c r="AU49" i="1"/>
  <c r="AU68" i="1"/>
  <c r="AU85" i="1"/>
  <c r="AU47" i="1"/>
  <c r="AU29" i="1"/>
  <c r="AU17" i="1"/>
  <c r="AU79" i="1"/>
  <c r="AU27" i="1"/>
  <c r="AU48" i="1"/>
  <c r="AU96" i="1"/>
  <c r="AT93" i="1"/>
  <c r="AT72" i="1"/>
  <c r="AT51" i="1"/>
  <c r="AT73" i="1"/>
  <c r="AT16" i="1"/>
  <c r="AT70" i="1"/>
  <c r="AT67" i="1"/>
  <c r="AT25" i="1"/>
  <c r="AT89" i="1"/>
  <c r="AT33" i="1"/>
  <c r="AT30" i="1"/>
  <c r="AT56" i="1"/>
  <c r="AT37" i="1"/>
  <c r="AT35" i="1"/>
  <c r="AT24" i="1"/>
  <c r="AT71" i="1"/>
  <c r="AT20" i="1"/>
  <c r="AT77" i="1"/>
  <c r="AT34" i="1"/>
  <c r="AT28" i="1"/>
  <c r="AT92" i="1"/>
  <c r="AT100" i="1"/>
  <c r="AT81" i="1"/>
  <c r="AT97" i="1"/>
  <c r="AT98" i="1"/>
  <c r="AT57" i="1"/>
  <c r="AT99" i="1"/>
  <c r="AT38" i="1"/>
  <c r="AT21" i="1"/>
  <c r="AT95" i="1"/>
  <c r="AT80" i="1"/>
  <c r="AT10" i="1"/>
  <c r="AT65" i="1"/>
  <c r="AT101" i="1"/>
  <c r="AT87" i="1"/>
  <c r="AT75" i="1"/>
  <c r="AT76" i="1"/>
  <c r="AT94" i="1"/>
  <c r="AT91" i="1"/>
  <c r="AT11" i="1"/>
  <c r="AT18" i="1"/>
  <c r="AT90" i="1"/>
  <c r="AT83" i="1"/>
  <c r="AT58" i="1"/>
  <c r="AT59" i="1"/>
  <c r="AT6" i="1"/>
  <c r="AT12" i="1"/>
  <c r="AT63" i="1"/>
  <c r="AT8" i="1"/>
  <c r="AT61" i="1"/>
  <c r="AT9" i="1"/>
  <c r="AT78" i="1"/>
  <c r="AT74" i="1"/>
  <c r="AT60" i="1"/>
  <c r="AT22" i="1"/>
  <c r="AT66" i="1"/>
  <c r="AT23" i="1"/>
  <c r="AT36" i="1"/>
  <c r="AT50" i="1"/>
  <c r="AT15" i="1"/>
  <c r="AT88" i="1"/>
  <c r="AT86" i="1"/>
  <c r="AT31" i="1"/>
  <c r="AT14" i="1"/>
  <c r="AT69" i="1"/>
  <c r="AT84" i="1"/>
  <c r="AT13" i="1"/>
  <c r="AT7" i="1"/>
  <c r="AT19" i="1"/>
  <c r="AT52" i="1"/>
  <c r="AT32" i="1"/>
  <c r="AT62" i="1"/>
  <c r="AT26" i="1"/>
  <c r="AT49" i="1"/>
  <c r="AT68" i="1"/>
  <c r="AT85" i="1"/>
  <c r="AT47" i="1"/>
  <c r="AT29" i="1"/>
  <c r="AT17" i="1"/>
  <c r="AT79" i="1"/>
  <c r="AT27" i="1"/>
  <c r="AT48" i="1"/>
  <c r="AT82" i="1"/>
  <c r="AT96" i="1"/>
  <c r="AS82" i="1"/>
  <c r="AS93" i="1"/>
  <c r="AS72" i="1"/>
  <c r="AS51" i="1"/>
  <c r="AS73" i="1"/>
  <c r="AS16" i="1"/>
  <c r="AS70" i="1"/>
  <c r="AS67" i="1"/>
  <c r="AS25" i="1"/>
  <c r="AS89" i="1"/>
  <c r="AS33" i="1"/>
  <c r="AS30" i="1"/>
  <c r="AS56" i="1"/>
  <c r="AS37" i="1"/>
  <c r="AS35" i="1"/>
  <c r="AS24" i="1"/>
  <c r="AS71" i="1"/>
  <c r="AS20" i="1"/>
  <c r="AS77" i="1"/>
  <c r="AS34" i="1"/>
  <c r="AS28" i="1"/>
  <c r="AS92" i="1"/>
  <c r="AS100" i="1"/>
  <c r="AS81" i="1"/>
  <c r="AS97" i="1"/>
  <c r="AS98" i="1"/>
  <c r="AS57" i="1"/>
  <c r="AS99" i="1"/>
  <c r="AS38" i="1"/>
  <c r="AS21" i="1"/>
  <c r="AS95" i="1"/>
  <c r="AS80" i="1"/>
  <c r="AS10" i="1"/>
  <c r="AS65" i="1"/>
  <c r="AS101" i="1"/>
  <c r="AS87" i="1"/>
  <c r="AS75" i="1"/>
  <c r="AS76" i="1"/>
  <c r="AS94" i="1"/>
  <c r="AS91" i="1"/>
  <c r="AS11" i="1"/>
  <c r="AS18" i="1"/>
  <c r="AS90" i="1"/>
  <c r="AS83" i="1"/>
  <c r="AS58" i="1"/>
  <c r="AS59" i="1"/>
  <c r="AS6" i="1"/>
  <c r="AS12" i="1"/>
  <c r="AS63" i="1"/>
  <c r="AS8" i="1"/>
  <c r="AS61" i="1"/>
  <c r="AS9" i="1"/>
  <c r="AS78" i="1"/>
  <c r="AS74" i="1"/>
  <c r="AS60" i="1"/>
  <c r="AS22" i="1"/>
  <c r="AS66" i="1"/>
  <c r="AS23" i="1"/>
  <c r="AS36" i="1"/>
  <c r="AS50" i="1"/>
  <c r="AS15" i="1"/>
  <c r="AS88" i="1"/>
  <c r="AS86" i="1"/>
  <c r="AS31" i="1"/>
  <c r="AS14" i="1"/>
  <c r="AS69" i="1"/>
  <c r="AS84" i="1"/>
  <c r="AS13" i="1"/>
  <c r="AS7" i="1"/>
  <c r="AS19" i="1"/>
  <c r="AS52" i="1"/>
  <c r="AS32" i="1"/>
  <c r="AS62" i="1"/>
  <c r="AS26" i="1"/>
  <c r="AS49" i="1"/>
  <c r="AS68" i="1"/>
  <c r="AS85" i="1"/>
  <c r="AS47" i="1"/>
  <c r="AS29" i="1"/>
  <c r="AS17" i="1"/>
  <c r="AS79" i="1"/>
  <c r="AS27" i="1"/>
  <c r="AS48" i="1"/>
  <c r="AR82" i="1"/>
  <c r="AR93" i="1"/>
  <c r="AR72" i="1"/>
  <c r="AR51" i="1"/>
  <c r="AR73" i="1"/>
  <c r="AR16" i="1"/>
  <c r="AR70" i="1"/>
  <c r="AR67" i="1"/>
  <c r="AR25" i="1"/>
  <c r="AR89" i="1"/>
  <c r="AR33" i="1"/>
  <c r="AR30" i="1"/>
  <c r="AR56" i="1"/>
  <c r="AR37" i="1"/>
  <c r="AR35" i="1"/>
  <c r="AR24" i="1"/>
  <c r="AR71" i="1"/>
  <c r="AR20" i="1"/>
  <c r="AR77" i="1"/>
  <c r="AR34" i="1"/>
  <c r="AR28" i="1"/>
  <c r="AR92" i="1"/>
  <c r="AR100" i="1"/>
  <c r="AR81" i="1"/>
  <c r="AR97" i="1"/>
  <c r="AR98" i="1"/>
  <c r="AR57" i="1"/>
  <c r="AR99" i="1"/>
  <c r="AR38" i="1"/>
  <c r="AR21" i="1"/>
  <c r="AR95" i="1"/>
  <c r="AR80" i="1"/>
  <c r="AR10" i="1"/>
  <c r="AR65" i="1"/>
  <c r="AR101" i="1"/>
  <c r="AR87" i="1"/>
  <c r="AR75" i="1"/>
  <c r="AR76" i="1"/>
  <c r="AR94" i="1"/>
  <c r="AR91" i="1"/>
  <c r="AR11" i="1"/>
  <c r="AR18" i="1"/>
  <c r="AR90" i="1"/>
  <c r="AR83" i="1"/>
  <c r="AR58" i="1"/>
  <c r="AR59" i="1"/>
  <c r="AR6" i="1"/>
  <c r="AR12" i="1"/>
  <c r="AR63" i="1"/>
  <c r="AR8" i="1"/>
  <c r="AR61" i="1"/>
  <c r="AR9" i="1"/>
  <c r="AR78" i="1"/>
  <c r="AR74" i="1"/>
  <c r="AR60" i="1"/>
  <c r="AR22" i="1"/>
  <c r="AR66" i="1"/>
  <c r="AR23" i="1"/>
  <c r="AR36" i="1"/>
  <c r="AR50" i="1"/>
  <c r="AR15" i="1"/>
  <c r="AR88" i="1"/>
  <c r="AR86" i="1"/>
  <c r="AR31" i="1"/>
  <c r="AR14" i="1"/>
  <c r="AR69" i="1"/>
  <c r="AR84" i="1"/>
  <c r="AR13" i="1"/>
  <c r="AR7" i="1"/>
  <c r="AR19" i="1"/>
  <c r="AR52" i="1"/>
  <c r="AR32" i="1"/>
  <c r="AR62" i="1"/>
  <c r="AR26" i="1"/>
  <c r="AR49" i="1"/>
  <c r="AR68" i="1"/>
  <c r="AR85" i="1"/>
  <c r="AR47" i="1"/>
  <c r="AR29" i="1"/>
  <c r="AR17" i="1"/>
  <c r="AR79" i="1"/>
  <c r="AR27" i="1"/>
  <c r="AR48" i="1"/>
  <c r="AS96" i="1"/>
  <c r="AR96" i="1"/>
  <c r="AP93" i="1"/>
  <c r="AP25" i="1" l="1"/>
  <c r="AP89" i="1"/>
  <c r="AP33" i="1"/>
  <c r="AP30" i="1"/>
  <c r="AP56" i="1"/>
  <c r="AP37" i="1"/>
  <c r="AP35" i="1"/>
  <c r="AP24" i="1"/>
  <c r="AP71" i="1"/>
  <c r="AP20" i="1"/>
  <c r="AP77" i="1"/>
  <c r="AP34" i="1"/>
  <c r="AP28" i="1"/>
  <c r="AP92" i="1"/>
  <c r="AP100" i="1"/>
  <c r="AP81" i="1"/>
  <c r="AP97" i="1"/>
  <c r="AP98" i="1"/>
  <c r="AP57" i="1"/>
  <c r="AP99" i="1"/>
  <c r="AP38" i="1"/>
  <c r="AP21" i="1"/>
  <c r="AP95" i="1"/>
  <c r="AP80" i="1"/>
  <c r="AP10" i="1"/>
  <c r="AP65" i="1"/>
  <c r="AP101" i="1"/>
  <c r="AP87" i="1"/>
  <c r="AP75" i="1"/>
  <c r="AP76" i="1"/>
  <c r="AP94" i="1"/>
  <c r="AP91" i="1"/>
  <c r="AP11" i="1"/>
  <c r="AP18" i="1"/>
  <c r="AP90" i="1"/>
  <c r="AP83" i="1"/>
  <c r="AP58" i="1"/>
  <c r="AP59" i="1"/>
  <c r="AP6" i="1"/>
  <c r="AP12" i="1"/>
  <c r="AP63" i="1"/>
  <c r="AP8" i="1"/>
  <c r="AP61" i="1"/>
  <c r="AP9" i="1"/>
  <c r="AP78" i="1"/>
  <c r="AP74" i="1"/>
  <c r="AP60" i="1"/>
  <c r="AP22" i="1"/>
  <c r="AP66" i="1"/>
  <c r="AP23" i="1"/>
  <c r="AP36" i="1"/>
  <c r="AP50" i="1"/>
  <c r="AP15" i="1"/>
  <c r="AP88" i="1"/>
  <c r="AP86" i="1"/>
  <c r="AP31" i="1"/>
  <c r="AP14" i="1"/>
  <c r="AP69" i="1"/>
  <c r="AP84" i="1"/>
  <c r="AP13" i="1"/>
  <c r="AP7" i="1"/>
  <c r="AP19" i="1"/>
  <c r="AP52" i="1"/>
  <c r="AP32" i="1"/>
  <c r="AP62" i="1"/>
  <c r="AP26" i="1"/>
  <c r="AP49" i="1"/>
  <c r="AP68" i="1"/>
  <c r="AP85" i="1"/>
  <c r="AP47" i="1"/>
  <c r="AP29" i="1"/>
  <c r="AP17" i="1"/>
  <c r="AP79" i="1"/>
  <c r="AP27" i="1"/>
  <c r="AP48" i="1"/>
  <c r="AP67" i="1"/>
  <c r="AP70" i="1"/>
  <c r="AP16" i="1"/>
  <c r="AP51" i="1"/>
  <c r="AP72" i="1"/>
  <c r="AP96" i="1"/>
  <c r="AP73" i="1"/>
  <c r="AP82" i="1"/>
</calcChain>
</file>

<file path=xl/sharedStrings.xml><?xml version="1.0" encoding="utf-8"?>
<sst xmlns="http://schemas.openxmlformats.org/spreadsheetml/2006/main" count="498" uniqueCount="188">
  <si>
    <t>No.</t>
  </si>
  <si>
    <t>Name</t>
  </si>
  <si>
    <t>Machine/cc</t>
  </si>
  <si>
    <t>Class</t>
  </si>
  <si>
    <t>T/P</t>
  </si>
  <si>
    <t>TOTAL</t>
  </si>
  <si>
    <t>0/s</t>
  </si>
  <si>
    <t>1/s</t>
  </si>
  <si>
    <t>2/s</t>
  </si>
  <si>
    <t>3/s</t>
  </si>
  <si>
    <t>5/s</t>
  </si>
  <si>
    <t>ETA</t>
  </si>
  <si>
    <t>FINISH</t>
  </si>
  <si>
    <t>Darren Wasley</t>
  </si>
  <si>
    <t>Tom Affleck</t>
  </si>
  <si>
    <t>Damien Walpole</t>
  </si>
  <si>
    <t>Chris Wickham</t>
  </si>
  <si>
    <t>David Pye</t>
  </si>
  <si>
    <t>Christian Pearson</t>
  </si>
  <si>
    <t>Tony Scarlett</t>
  </si>
  <si>
    <t>Ian Payne</t>
  </si>
  <si>
    <t>Gary Huxley</t>
  </si>
  <si>
    <t>Rob Williams</t>
  </si>
  <si>
    <t>Robert Wild</t>
  </si>
  <si>
    <t>Mark Waterworth</t>
  </si>
  <si>
    <t>Mike Leddy</t>
  </si>
  <si>
    <t>Steven Harris</t>
  </si>
  <si>
    <t>Joel Edwards</t>
  </si>
  <si>
    <t>Luke Walker</t>
  </si>
  <si>
    <t>Alex Penrice</t>
  </si>
  <si>
    <t>Miles Carruthers</t>
  </si>
  <si>
    <t>Darren Williams</t>
  </si>
  <si>
    <t>Josh Atkinson</t>
  </si>
  <si>
    <t>Joshua Woods</t>
  </si>
  <si>
    <t>Lee Booth</t>
  </si>
  <si>
    <t>Keiran Darlington</t>
  </si>
  <si>
    <t>Jeremy Darlington</t>
  </si>
  <si>
    <t>Paul Atkinson</t>
  </si>
  <si>
    <t>Harry Dodd</t>
  </si>
  <si>
    <t>Mark Timperley</t>
  </si>
  <si>
    <t>Chris Pearson</t>
  </si>
  <si>
    <t>Tim Pearson</t>
  </si>
  <si>
    <t>Ross Danby</t>
  </si>
  <si>
    <t>Sam Atherton</t>
  </si>
  <si>
    <t>Shay Loughran</t>
  </si>
  <si>
    <t>Andy Lee</t>
  </si>
  <si>
    <t>Nick Gundry</t>
  </si>
  <si>
    <t>Grant Laming</t>
  </si>
  <si>
    <t>Sam Haslam</t>
  </si>
  <si>
    <t>Paul Sagar</t>
  </si>
  <si>
    <t>Andy Clinkard</t>
  </si>
  <si>
    <t>Paul Doney</t>
  </si>
  <si>
    <t>David Clinkard</t>
  </si>
  <si>
    <t>Andrew Eley</t>
  </si>
  <si>
    <t>Ben Robinson</t>
  </si>
  <si>
    <t>Simon Tyas</t>
  </si>
  <si>
    <t>Thomas Hick</t>
  </si>
  <si>
    <t>Shaun Fox</t>
  </si>
  <si>
    <t>Katy Sunter</t>
  </si>
  <si>
    <t>Phil Disney</t>
  </si>
  <si>
    <t>Dan Thorpe</t>
  </si>
  <si>
    <t>Guy Kendrew</t>
  </si>
  <si>
    <t>Richard Sadler</t>
  </si>
  <si>
    <t>Matthew Welch</t>
  </si>
  <si>
    <t>Simon Welch</t>
  </si>
  <si>
    <t>James Welch</t>
  </si>
  <si>
    <t>Thomas Hinckley</t>
  </si>
  <si>
    <t>James Francis</t>
  </si>
  <si>
    <t>Iwan Roberts</t>
  </si>
  <si>
    <t>Lee Haselden</t>
  </si>
  <si>
    <t>GWERNANT</t>
  </si>
  <si>
    <t>BRYNIAU</t>
  </si>
  <si>
    <t>RHYDLOES</t>
  </si>
  <si>
    <t>PANDY</t>
  </si>
  <si>
    <t>HAFOD Y GAR</t>
  </si>
  <si>
    <t>GELLI</t>
  </si>
  <si>
    <t>CWM CLWYD</t>
  </si>
  <si>
    <t>GEORGES</t>
  </si>
  <si>
    <t>PANT GLAS</t>
  </si>
  <si>
    <t>FRON UCHA</t>
  </si>
  <si>
    <t>SPRING HILL</t>
  </si>
  <si>
    <t>PLAS ONN</t>
  </si>
  <si>
    <t>GasGas</t>
  </si>
  <si>
    <t>Sherco</t>
  </si>
  <si>
    <t>AM MRS Sherco</t>
  </si>
  <si>
    <t>Beta</t>
  </si>
  <si>
    <t>Montesa</t>
  </si>
  <si>
    <t>Ossa</t>
  </si>
  <si>
    <t>MRS Sherco</t>
  </si>
  <si>
    <t>Splat Montesa</t>
  </si>
  <si>
    <t>JST GasGas</t>
  </si>
  <si>
    <t>Jotagas</t>
  </si>
  <si>
    <t>MRS Splat Sherco</t>
  </si>
  <si>
    <t>Splat Sherco</t>
  </si>
  <si>
    <t>Rawsport Beta</t>
  </si>
  <si>
    <t>Acklams Beta</t>
  </si>
  <si>
    <t>E</t>
  </si>
  <si>
    <t>A</t>
  </si>
  <si>
    <t>B</t>
  </si>
  <si>
    <t>C</t>
  </si>
  <si>
    <t>D</t>
  </si>
  <si>
    <t>HEARTBREAK</t>
  </si>
  <si>
    <t>TYN Y GROES</t>
  </si>
  <si>
    <t>Llangollen &amp; District MCC - Lomax Cup 2015 Rd 5 S3 Parts ACU National Trials Championship</t>
  </si>
  <si>
    <t>Venue - Start Glyn Valley Hotel Glyn Ceiriog - 6th April 2015 - Permit No. ACU 43657 - Results Sheet (provisional for 14 days)</t>
  </si>
  <si>
    <t>Jon Cowley</t>
  </si>
  <si>
    <t>Tony Cowley</t>
  </si>
  <si>
    <t>Paul Millhouse</t>
  </si>
  <si>
    <t>Paul Lonergan</t>
  </si>
  <si>
    <t>Nicholas Paxton</t>
  </si>
  <si>
    <t>Paul Bennett</t>
  </si>
  <si>
    <t>Thomas Bennett</t>
  </si>
  <si>
    <t>Patrick Plant</t>
  </si>
  <si>
    <t>Richard Whalley</t>
  </si>
  <si>
    <t>David West</t>
  </si>
  <si>
    <t>Ian Jewell</t>
  </si>
  <si>
    <t>Tom Ablewhite</t>
  </si>
  <si>
    <t>Phil Scott</t>
  </si>
  <si>
    <t>Sean Doyle</t>
  </si>
  <si>
    <t>Martin Podesta</t>
  </si>
  <si>
    <t>Michael James</t>
  </si>
  <si>
    <t>Thomas Moss</t>
  </si>
  <si>
    <t>Craig Daffin</t>
  </si>
  <si>
    <t>Joe Spivey</t>
  </si>
  <si>
    <t>John Luff</t>
  </si>
  <si>
    <t>David Luff</t>
  </si>
  <si>
    <t>Tom Fraser</t>
  </si>
  <si>
    <t>Richard Fraser</t>
  </si>
  <si>
    <t>Chris Alford</t>
  </si>
  <si>
    <t>Andy Turner</t>
  </si>
  <si>
    <t>Gareth Talbot</t>
  </si>
  <si>
    <t>Craig Talbot</t>
  </si>
  <si>
    <t>Becky Cook</t>
  </si>
  <si>
    <t>Colin Hughes</t>
  </si>
  <si>
    <t>Huw Price</t>
  </si>
  <si>
    <t>Jim McBain</t>
  </si>
  <si>
    <t>Nick Bird</t>
  </si>
  <si>
    <t>Tim Lewis</t>
  </si>
  <si>
    <t>Kyle Hayes</t>
  </si>
  <si>
    <t>Lance Hurdsman</t>
  </si>
  <si>
    <t>Andy Chilton</t>
  </si>
  <si>
    <t>David Knaggs</t>
  </si>
  <si>
    <t>James Davies</t>
  </si>
  <si>
    <t>Martin Leddy</t>
  </si>
  <si>
    <t>Nathan Rogers</t>
  </si>
  <si>
    <t>Marcus Arrowsmith</t>
  </si>
  <si>
    <t>Ian Price</t>
  </si>
  <si>
    <t>Mark Wells</t>
  </si>
  <si>
    <t>James Fry</t>
  </si>
  <si>
    <t>Emma Bristow</t>
  </si>
  <si>
    <t>Richard Wells</t>
  </si>
  <si>
    <t>David Bell</t>
  </si>
  <si>
    <t>Richards Timperley</t>
  </si>
  <si>
    <t>James Lamin</t>
  </si>
  <si>
    <t>Julian Cartwright</t>
  </si>
  <si>
    <t>Steven Woods</t>
  </si>
  <si>
    <t>Jonny Davidson</t>
  </si>
  <si>
    <t>Carl Baker</t>
  </si>
  <si>
    <t>Harry Davies</t>
  </si>
  <si>
    <t>Tony Gush</t>
  </si>
  <si>
    <t>Phil Houghton</t>
  </si>
  <si>
    <t>Beta UK</t>
  </si>
  <si>
    <t>John Lee Sherco</t>
  </si>
  <si>
    <t>John Lee Ossa</t>
  </si>
  <si>
    <t>Nash MRS GasGas</t>
  </si>
  <si>
    <t>Aklams Beta</t>
  </si>
  <si>
    <t>MFI GasGas</t>
  </si>
  <si>
    <t>SXS Jotagas</t>
  </si>
  <si>
    <t>BVM GasGas</t>
  </si>
  <si>
    <t>T/World Beta</t>
  </si>
  <si>
    <t>Honda</t>
  </si>
  <si>
    <t>App. Montesa</t>
  </si>
  <si>
    <t>S. Thomas</t>
  </si>
  <si>
    <t>A. Jones</t>
  </si>
  <si>
    <t>C. Davies</t>
  </si>
  <si>
    <t>Liam Atkinson</t>
  </si>
  <si>
    <t>Aled Price</t>
  </si>
  <si>
    <t>DISQAUL</t>
  </si>
  <si>
    <t>N</t>
  </si>
  <si>
    <t>S</t>
  </si>
  <si>
    <t>R</t>
  </si>
  <si>
    <t>T</t>
  </si>
  <si>
    <t>I</t>
  </si>
  <si>
    <t>FAR CLEAN</t>
  </si>
  <si>
    <t>DISQUAL</t>
  </si>
  <si>
    <t>TSR 23 €</t>
  </si>
  <si>
    <t>Thanks to all our observers, helpers and landownders for all their help,</t>
  </si>
  <si>
    <t>Any queries with results please contact us be email at joneslizandbrad@aol.com.  We will be away until Monday 13th but will get back to you as soon as we 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</si>
</sst>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255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255"/>
    </xf>
    <xf numFmtId="0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 applyAlignment="1"/>
    <xf numFmtId="0" fontId="8" fillId="0" borderId="6" xfId="0" applyFont="1" applyBorder="1" applyAlignment="1">
      <alignment textRotation="135"/>
    </xf>
    <xf numFmtId="0" fontId="9" fillId="0" borderId="8" xfId="0" applyFont="1" applyBorder="1"/>
    <xf numFmtId="0" fontId="9" fillId="0" borderId="2" xfId="0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0" fontId="0" fillId="0" borderId="0" xfId="0" applyNumberFormat="1" applyFill="1"/>
    <xf numFmtId="2" fontId="1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0" fontId="3" fillId="0" borderId="0" xfId="0" applyFont="1" applyFill="1" applyAlignment="1">
      <alignment horizontal="center" textRotation="255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6" xfId="0" applyFont="1" applyFill="1" applyBorder="1" applyAlignment="1">
      <alignment horizontal="center" textRotation="255"/>
    </xf>
    <xf numFmtId="0" fontId="5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3"/>
  <sheetViews>
    <sheetView tabSelected="1" view="pageBreakPreview" zoomScale="60" zoomScaleNormal="100" workbookViewId="0">
      <selection activeCell="B126" sqref="B126"/>
    </sheetView>
  </sheetViews>
  <sheetFormatPr defaultRowHeight="15.75" x14ac:dyDescent="0.25"/>
  <cols>
    <col min="1" max="1" width="5.140625" bestFit="1" customWidth="1"/>
    <col min="2" max="2" width="17.42578125" bestFit="1" customWidth="1"/>
    <col min="3" max="3" width="17.140625" bestFit="1" customWidth="1"/>
    <col min="4" max="4" width="5.42578125" customWidth="1"/>
    <col min="5" max="5" width="2.7109375" customWidth="1"/>
    <col min="6" max="7" width="2.7109375" bestFit="1" customWidth="1"/>
    <col min="8" max="8" width="4.42578125" bestFit="1" customWidth="1"/>
    <col min="9" max="10" width="2.7109375" bestFit="1" customWidth="1"/>
    <col min="11" max="11" width="3" bestFit="1" customWidth="1"/>
    <col min="12" max="13" width="2.7109375" bestFit="1" customWidth="1"/>
    <col min="14" max="17" width="3" bestFit="1" customWidth="1"/>
    <col min="18" max="18" width="3.7109375" bestFit="1" customWidth="1"/>
    <col min="19" max="19" width="3.5703125" customWidth="1"/>
    <col min="20" max="20" width="3.28515625" customWidth="1"/>
    <col min="21" max="21" width="3" bestFit="1" customWidth="1"/>
    <col min="22" max="22" width="3.5703125" customWidth="1"/>
    <col min="23" max="23" width="3" bestFit="1" customWidth="1"/>
    <col min="24" max="24" width="4.7109375" customWidth="1"/>
    <col min="25" max="25" width="4.28515625" customWidth="1"/>
    <col min="26" max="26" width="3.42578125" customWidth="1"/>
    <col min="27" max="27" width="3" bestFit="1" customWidth="1"/>
    <col min="28" max="28" width="4.140625" customWidth="1"/>
    <col min="29" max="29" width="3" bestFit="1" customWidth="1"/>
    <col min="30" max="30" width="3.28515625" bestFit="1" customWidth="1"/>
    <col min="31" max="35" width="3" bestFit="1" customWidth="1"/>
    <col min="36" max="36" width="5.28515625" customWidth="1"/>
    <col min="37" max="37" width="3.85546875" customWidth="1"/>
    <col min="38" max="39" width="3.28515625" bestFit="1" customWidth="1"/>
    <col min="40" max="40" width="3.5703125" customWidth="1"/>
    <col min="41" max="41" width="4.7109375" style="70" bestFit="1" customWidth="1"/>
    <col min="42" max="42" width="7.42578125" style="57" bestFit="1" customWidth="1"/>
    <col min="43" max="43" width="16.42578125" style="57" customWidth="1"/>
    <col min="44" max="48" width="3.7109375" bestFit="1" customWidth="1"/>
    <col min="49" max="49" width="7.28515625" style="55" customWidth="1"/>
    <col min="50" max="50" width="12.28515625" style="55" customWidth="1"/>
    <col min="51" max="51" width="17.5703125" customWidth="1"/>
  </cols>
  <sheetData>
    <row r="1" spans="1:53" s="2" customFormat="1" ht="15" x14ac:dyDescent="0.25">
      <c r="A1" s="84" t="s">
        <v>103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42"/>
      <c r="AX1" s="42"/>
    </row>
    <row r="2" spans="1:53" s="2" customFormat="1" thickBot="1" x14ac:dyDescent="0.3">
      <c r="A2" s="84" t="s">
        <v>104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42"/>
      <c r="AX2" s="42"/>
    </row>
    <row r="3" spans="1:53" x14ac:dyDescent="0.25">
      <c r="A3" s="19"/>
      <c r="B3" s="23"/>
      <c r="C3" s="23"/>
      <c r="D3" s="2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28"/>
      <c r="AC3" s="32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1"/>
      <c r="AP3" s="52"/>
      <c r="AQ3" s="52"/>
      <c r="AR3" s="23"/>
      <c r="AS3" s="23"/>
      <c r="AT3" s="23"/>
      <c r="AU3" s="23"/>
      <c r="AV3" s="23"/>
      <c r="AW3" s="53"/>
      <c r="AX3" s="54"/>
    </row>
    <row r="4" spans="1:53" x14ac:dyDescent="0.25">
      <c r="A4" s="20" t="s">
        <v>0</v>
      </c>
      <c r="B4" s="3" t="s">
        <v>1</v>
      </c>
      <c r="C4" s="3" t="s">
        <v>2</v>
      </c>
      <c r="D4" s="4" t="s">
        <v>3</v>
      </c>
      <c r="E4" s="85" t="s">
        <v>73</v>
      </c>
      <c r="F4" s="83"/>
      <c r="G4" s="82" t="s">
        <v>74</v>
      </c>
      <c r="H4" s="82"/>
      <c r="I4" s="82"/>
      <c r="J4" s="83"/>
      <c r="K4" s="86" t="s">
        <v>75</v>
      </c>
      <c r="L4" s="86"/>
      <c r="M4" s="87"/>
      <c r="N4" s="82" t="s">
        <v>76</v>
      </c>
      <c r="O4" s="82"/>
      <c r="P4" s="83"/>
      <c r="Q4" s="82" t="s">
        <v>77</v>
      </c>
      <c r="R4" s="83"/>
      <c r="S4" s="82" t="s">
        <v>78</v>
      </c>
      <c r="T4" s="83"/>
      <c r="U4" s="82" t="s">
        <v>72</v>
      </c>
      <c r="V4" s="83"/>
      <c r="W4" s="82" t="s">
        <v>79</v>
      </c>
      <c r="X4" s="83"/>
      <c r="Y4" s="82" t="s">
        <v>80</v>
      </c>
      <c r="Z4" s="83"/>
      <c r="AA4" s="85" t="s">
        <v>71</v>
      </c>
      <c r="AB4" s="82"/>
      <c r="AC4" s="83"/>
      <c r="AD4" s="82" t="s">
        <v>81</v>
      </c>
      <c r="AE4" s="82"/>
      <c r="AF4" s="83"/>
      <c r="AG4" s="82" t="s">
        <v>101</v>
      </c>
      <c r="AH4" s="82"/>
      <c r="AI4" s="83"/>
      <c r="AJ4" s="82" t="s">
        <v>70</v>
      </c>
      <c r="AK4" s="83"/>
      <c r="AL4" s="82" t="s">
        <v>102</v>
      </c>
      <c r="AM4" s="82"/>
      <c r="AN4" s="83"/>
      <c r="AO4" s="8" t="s">
        <v>4</v>
      </c>
      <c r="AP4" s="12" t="s">
        <v>5</v>
      </c>
      <c r="AQ4" s="12"/>
      <c r="AR4" s="3" t="s">
        <v>6</v>
      </c>
      <c r="AS4" s="3" t="s">
        <v>7</v>
      </c>
      <c r="AT4" s="3" t="s">
        <v>8</v>
      </c>
      <c r="AU4" s="3" t="s">
        <v>9</v>
      </c>
      <c r="AV4" s="3" t="s">
        <v>10</v>
      </c>
      <c r="AW4" s="44" t="s">
        <v>11</v>
      </c>
      <c r="AX4" s="10" t="s">
        <v>12</v>
      </c>
    </row>
    <row r="5" spans="1:53" ht="16.5" thickBot="1" x14ac:dyDescent="0.3">
      <c r="A5" s="21"/>
      <c r="B5" s="18"/>
      <c r="C5" s="18"/>
      <c r="D5" s="24"/>
      <c r="E5" s="34">
        <v>1</v>
      </c>
      <c r="F5" s="30">
        <v>2</v>
      </c>
      <c r="G5" s="29">
        <v>3</v>
      </c>
      <c r="H5" s="29">
        <v>4</v>
      </c>
      <c r="I5" s="29">
        <v>5</v>
      </c>
      <c r="J5" s="30">
        <v>6</v>
      </c>
      <c r="K5" s="29">
        <v>7</v>
      </c>
      <c r="L5" s="29">
        <v>8</v>
      </c>
      <c r="M5" s="30">
        <v>9</v>
      </c>
      <c r="N5" s="29">
        <v>10</v>
      </c>
      <c r="O5" s="29">
        <v>11</v>
      </c>
      <c r="P5" s="30">
        <v>12</v>
      </c>
      <c r="Q5" s="29">
        <v>13</v>
      </c>
      <c r="R5" s="33">
        <v>14</v>
      </c>
      <c r="S5" s="29">
        <v>15</v>
      </c>
      <c r="T5" s="30">
        <v>16</v>
      </c>
      <c r="U5" s="29">
        <v>17</v>
      </c>
      <c r="V5" s="30">
        <v>18</v>
      </c>
      <c r="W5" s="29">
        <v>19</v>
      </c>
      <c r="X5" s="30">
        <v>20</v>
      </c>
      <c r="Y5" s="29">
        <v>21</v>
      </c>
      <c r="Z5" s="30">
        <v>22</v>
      </c>
      <c r="AA5" s="29">
        <v>23</v>
      </c>
      <c r="AB5" s="29">
        <v>24</v>
      </c>
      <c r="AC5" s="30">
        <v>25</v>
      </c>
      <c r="AD5" s="29">
        <v>26</v>
      </c>
      <c r="AE5" s="29">
        <v>27</v>
      </c>
      <c r="AF5" s="30">
        <v>28</v>
      </c>
      <c r="AG5" s="29">
        <v>29</v>
      </c>
      <c r="AH5" s="29">
        <v>30</v>
      </c>
      <c r="AI5" s="30">
        <v>31</v>
      </c>
      <c r="AJ5" s="29">
        <v>32</v>
      </c>
      <c r="AK5" s="30">
        <v>33</v>
      </c>
      <c r="AL5" s="29">
        <v>34</v>
      </c>
      <c r="AM5" s="29">
        <v>35</v>
      </c>
      <c r="AN5" s="30">
        <v>36</v>
      </c>
      <c r="AO5" s="76"/>
      <c r="AP5" s="58"/>
      <c r="AQ5" s="58"/>
      <c r="AR5" s="18"/>
      <c r="AS5" s="18"/>
      <c r="AT5" s="18"/>
      <c r="AU5" s="18"/>
      <c r="AV5" s="18"/>
      <c r="AW5" s="60"/>
      <c r="AX5" s="77"/>
      <c r="AY5" s="3"/>
    </row>
    <row r="6" spans="1:53" s="36" customFormat="1" ht="15" customHeight="1" x14ac:dyDescent="0.25">
      <c r="A6" s="68">
        <v>73</v>
      </c>
      <c r="B6" s="73" t="s">
        <v>148</v>
      </c>
      <c r="C6" s="73" t="s">
        <v>88</v>
      </c>
      <c r="D6" s="68" t="s">
        <v>97</v>
      </c>
      <c r="E6" s="51">
        <v>0</v>
      </c>
      <c r="F6" s="51">
        <v>0</v>
      </c>
      <c r="G6" s="51">
        <v>0</v>
      </c>
      <c r="H6" s="51">
        <v>1</v>
      </c>
      <c r="I6" s="40">
        <v>1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78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1</v>
      </c>
      <c r="AH6" s="51">
        <v>2</v>
      </c>
      <c r="AI6" s="51">
        <v>0</v>
      </c>
      <c r="AJ6" s="51">
        <v>0</v>
      </c>
      <c r="AK6" s="51">
        <v>0</v>
      </c>
      <c r="AL6" s="51">
        <v>3</v>
      </c>
      <c r="AM6" s="51">
        <v>0</v>
      </c>
      <c r="AN6" s="51">
        <v>0</v>
      </c>
      <c r="AO6" s="51"/>
      <c r="AP6" s="79">
        <f t="shared" ref="AP6:AP38" si="0">SUM(E6:AO6)</f>
        <v>8</v>
      </c>
      <c r="AQ6" s="79"/>
      <c r="AR6" s="40">
        <f>COUNTIF($E6:AN6,"0")</f>
        <v>31</v>
      </c>
      <c r="AS6" s="40">
        <f>COUNTIF($E6:AN6,"1")</f>
        <v>3</v>
      </c>
      <c r="AT6" s="40">
        <f>COUNTIF($E6:AN6,"2")</f>
        <v>1</v>
      </c>
      <c r="AU6" s="40">
        <f>COUNTIF($E6:AN6,"3")</f>
        <v>1</v>
      </c>
      <c r="AV6" s="40">
        <f>COUNTIF($E6:AN6,"5")</f>
        <v>0</v>
      </c>
      <c r="AW6" s="53">
        <v>17.420000000000002</v>
      </c>
      <c r="AX6" s="80"/>
      <c r="AY6" s="38"/>
    </row>
    <row r="7" spans="1:53" s="36" customFormat="1" ht="16.5" x14ac:dyDescent="0.25">
      <c r="A7" s="68">
        <v>106</v>
      </c>
      <c r="B7" s="73" t="s">
        <v>40</v>
      </c>
      <c r="C7" s="73" t="s">
        <v>92</v>
      </c>
      <c r="D7" s="68" t="s">
        <v>97</v>
      </c>
      <c r="E7" s="6">
        <v>0</v>
      </c>
      <c r="F7" s="6">
        <v>0</v>
      </c>
      <c r="G7" s="6">
        <v>0</v>
      </c>
      <c r="H7" s="6">
        <v>0</v>
      </c>
      <c r="I7" s="9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7">
        <v>0</v>
      </c>
      <c r="S7" s="6">
        <v>5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1</v>
      </c>
      <c r="AH7" s="6">
        <v>0</v>
      </c>
      <c r="AI7" s="6">
        <v>1</v>
      </c>
      <c r="AJ7" s="6">
        <v>0</v>
      </c>
      <c r="AK7" s="6">
        <v>1</v>
      </c>
      <c r="AL7" s="6">
        <v>0</v>
      </c>
      <c r="AM7" s="6">
        <v>0</v>
      </c>
      <c r="AN7" s="6">
        <v>0</v>
      </c>
      <c r="AO7" s="8"/>
      <c r="AP7" s="12">
        <f t="shared" si="0"/>
        <v>9</v>
      </c>
      <c r="AQ7" s="12"/>
      <c r="AR7" s="9">
        <f>COUNTIF($E7:AN7,"0")</f>
        <v>31</v>
      </c>
      <c r="AS7" s="9">
        <f>COUNTIF($E7:AN7,"1")</f>
        <v>4</v>
      </c>
      <c r="AT7" s="9">
        <f>COUNTIF($E7:AN7,"2")</f>
        <v>0</v>
      </c>
      <c r="AU7" s="9">
        <f>COUNTIF($E7:AN7,"3")</f>
        <v>0</v>
      </c>
      <c r="AV7" s="9">
        <f>COUNTIF($E7:AN7,"5")</f>
        <v>1</v>
      </c>
      <c r="AW7" s="44">
        <v>18.149999999999999</v>
      </c>
      <c r="AX7" s="10"/>
      <c r="AY7" s="41"/>
    </row>
    <row r="8" spans="1:53" ht="16.5" x14ac:dyDescent="0.25">
      <c r="A8" s="68">
        <v>79</v>
      </c>
      <c r="B8" s="73" t="s">
        <v>57</v>
      </c>
      <c r="C8" s="73" t="s">
        <v>168</v>
      </c>
      <c r="D8" s="68" t="s">
        <v>97</v>
      </c>
      <c r="E8" s="6">
        <v>0</v>
      </c>
      <c r="F8" s="6">
        <v>0</v>
      </c>
      <c r="G8" s="6">
        <v>0</v>
      </c>
      <c r="H8" s="6">
        <v>0</v>
      </c>
      <c r="I8" s="9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</v>
      </c>
      <c r="Q8" s="6">
        <v>0</v>
      </c>
      <c r="R8" s="7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5</v>
      </c>
      <c r="AI8" s="6">
        <v>1</v>
      </c>
      <c r="AJ8" s="6">
        <v>0</v>
      </c>
      <c r="AK8" s="6">
        <v>0</v>
      </c>
      <c r="AL8" s="6">
        <v>1</v>
      </c>
      <c r="AM8" s="6">
        <v>0</v>
      </c>
      <c r="AN8" s="6">
        <v>1</v>
      </c>
      <c r="AO8" s="6"/>
      <c r="AP8" s="37">
        <f t="shared" si="0"/>
        <v>15</v>
      </c>
      <c r="AQ8" s="37"/>
      <c r="AR8" s="9">
        <f>COUNTIF($E8:AN8,"0")</f>
        <v>29</v>
      </c>
      <c r="AS8" s="9">
        <f>COUNTIF($E8:AN8,"1")</f>
        <v>5</v>
      </c>
      <c r="AT8" s="9">
        <f>COUNTIF($E8:AN8,"2")</f>
        <v>0</v>
      </c>
      <c r="AU8" s="9">
        <f>COUNTIF($E8:AN8,"3")</f>
        <v>0</v>
      </c>
      <c r="AV8" s="9">
        <f>COUNTIF($E8:AN8,"5")</f>
        <v>2</v>
      </c>
      <c r="AW8" s="43">
        <v>17.48</v>
      </c>
      <c r="AX8" s="39"/>
      <c r="AY8" s="17"/>
    </row>
    <row r="9" spans="1:53" s="1" customFormat="1" x14ac:dyDescent="0.25">
      <c r="A9" s="68">
        <v>81</v>
      </c>
      <c r="B9" s="73" t="s">
        <v>152</v>
      </c>
      <c r="C9" s="73" t="s">
        <v>90</v>
      </c>
      <c r="D9" s="68" t="s">
        <v>97</v>
      </c>
      <c r="E9" s="14">
        <v>0</v>
      </c>
      <c r="F9" s="14">
        <v>0</v>
      </c>
      <c r="G9" s="14">
        <v>0</v>
      </c>
      <c r="H9" s="14">
        <v>2</v>
      </c>
      <c r="I9" s="9">
        <v>0</v>
      </c>
      <c r="J9" s="14">
        <v>0</v>
      </c>
      <c r="K9" s="14">
        <v>1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5</v>
      </c>
      <c r="T9" s="14">
        <v>0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1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3</v>
      </c>
      <c r="AI9" s="14">
        <v>0</v>
      </c>
      <c r="AJ9" s="14">
        <v>0</v>
      </c>
      <c r="AK9" s="14">
        <v>0</v>
      </c>
      <c r="AL9" s="14">
        <v>5</v>
      </c>
      <c r="AM9" s="14">
        <v>1</v>
      </c>
      <c r="AN9" s="14">
        <v>0</v>
      </c>
      <c r="AO9" s="70"/>
      <c r="AP9" s="57">
        <f t="shared" si="0"/>
        <v>19</v>
      </c>
      <c r="AQ9" s="57"/>
      <c r="AR9" s="9">
        <f>COUNTIF($E9:AN9,"0")</f>
        <v>28</v>
      </c>
      <c r="AS9" s="9">
        <f>COUNTIF($E9:AN9,"1")</f>
        <v>4</v>
      </c>
      <c r="AT9" s="9">
        <f>COUNTIF($E9:AN9,"2")</f>
        <v>1</v>
      </c>
      <c r="AU9" s="9">
        <f>COUNTIF($E9:AN9,"3")</f>
        <v>1</v>
      </c>
      <c r="AV9" s="9">
        <f>COUNTIF($E9:AN9,"5")</f>
        <v>2</v>
      </c>
      <c r="AW9" s="55">
        <v>17.5</v>
      </c>
      <c r="AX9" s="10"/>
      <c r="AY9"/>
      <c r="AZ9"/>
      <c r="BA9"/>
    </row>
    <row r="10" spans="1:53" ht="16.5" x14ac:dyDescent="0.25">
      <c r="A10" s="68">
        <v>55</v>
      </c>
      <c r="B10" s="73" t="s">
        <v>28</v>
      </c>
      <c r="C10" s="73" t="s">
        <v>88</v>
      </c>
      <c r="D10" s="68" t="s">
        <v>97</v>
      </c>
      <c r="E10" s="6">
        <v>0</v>
      </c>
      <c r="F10" s="6">
        <v>0</v>
      </c>
      <c r="G10" s="6">
        <v>1</v>
      </c>
      <c r="H10" s="6">
        <v>3</v>
      </c>
      <c r="I10" s="9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</v>
      </c>
      <c r="Q10" s="6">
        <v>0</v>
      </c>
      <c r="R10" s="7">
        <v>0</v>
      </c>
      <c r="S10" s="6">
        <v>5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3</v>
      </c>
      <c r="AA10" s="6">
        <v>0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1</v>
      </c>
      <c r="AI10" s="6">
        <v>0</v>
      </c>
      <c r="AJ10" s="6">
        <v>0</v>
      </c>
      <c r="AK10" s="6">
        <v>1</v>
      </c>
      <c r="AL10" s="6">
        <v>0</v>
      </c>
      <c r="AM10" s="6">
        <v>1</v>
      </c>
      <c r="AN10" s="6">
        <v>0</v>
      </c>
      <c r="AO10" s="6"/>
      <c r="AP10" s="37">
        <f t="shared" si="0"/>
        <v>19</v>
      </c>
      <c r="AQ10" s="37"/>
      <c r="AR10" s="9">
        <f>COUNTIF($E10:AN10,"0")</f>
        <v>26</v>
      </c>
      <c r="AS10" s="9">
        <f>COUNTIF($E10:AN10,"1")</f>
        <v>6</v>
      </c>
      <c r="AT10" s="9">
        <f>COUNTIF($E10:AN10,"2")</f>
        <v>1</v>
      </c>
      <c r="AU10" s="9">
        <f>COUNTIF($E10:AN10,"3")</f>
        <v>2</v>
      </c>
      <c r="AV10" s="9">
        <f>COUNTIF($E10:AN10,"5")</f>
        <v>1</v>
      </c>
      <c r="AW10" s="43">
        <v>17.239999999999998</v>
      </c>
      <c r="AX10" s="39"/>
    </row>
    <row r="11" spans="1:53" x14ac:dyDescent="0.25">
      <c r="A11" s="68">
        <v>65</v>
      </c>
      <c r="B11" s="73" t="s">
        <v>14</v>
      </c>
      <c r="C11" s="73" t="s">
        <v>84</v>
      </c>
      <c r="D11" s="68" t="s">
        <v>97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1</v>
      </c>
      <c r="K11" s="9">
        <v>1</v>
      </c>
      <c r="L11" s="9">
        <v>2</v>
      </c>
      <c r="M11" s="9">
        <v>0</v>
      </c>
      <c r="N11" s="9">
        <v>2</v>
      </c>
      <c r="O11" s="9">
        <v>0</v>
      </c>
      <c r="P11" s="9">
        <v>3</v>
      </c>
      <c r="Q11" s="9">
        <v>1</v>
      </c>
      <c r="R11" s="9">
        <v>0</v>
      </c>
      <c r="S11" s="9">
        <v>1</v>
      </c>
      <c r="T11" s="9">
        <v>0</v>
      </c>
      <c r="U11" s="9">
        <v>0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1</v>
      </c>
      <c r="AG11" s="9">
        <v>5</v>
      </c>
      <c r="AH11" s="9">
        <v>2</v>
      </c>
      <c r="AI11" s="9">
        <v>1</v>
      </c>
      <c r="AJ11" s="9">
        <v>0</v>
      </c>
      <c r="AK11" s="9">
        <v>1</v>
      </c>
      <c r="AL11" s="9">
        <v>3</v>
      </c>
      <c r="AM11" s="9">
        <v>0</v>
      </c>
      <c r="AN11" s="9">
        <v>0</v>
      </c>
      <c r="AO11" s="8"/>
      <c r="AP11" s="12">
        <f t="shared" si="0"/>
        <v>26</v>
      </c>
      <c r="AQ11" s="12"/>
      <c r="AR11" s="9">
        <f>COUNTIF($E11:AN11,"0")</f>
        <v>21</v>
      </c>
      <c r="AS11" s="9">
        <f>COUNTIF($E11:AN11,"1")</f>
        <v>9</v>
      </c>
      <c r="AT11" s="9">
        <f>COUNTIF($E11:AN11,"2")</f>
        <v>3</v>
      </c>
      <c r="AU11" s="9">
        <f>COUNTIF($E11:AN11,"3")</f>
        <v>2</v>
      </c>
      <c r="AV11" s="9">
        <f>COUNTIF($E11:AN11,"5")</f>
        <v>1</v>
      </c>
      <c r="AW11" s="44">
        <v>17.34</v>
      </c>
      <c r="AX11" s="10"/>
    </row>
    <row r="12" spans="1:53" s="1" customFormat="1" ht="16.5" x14ac:dyDescent="0.25">
      <c r="A12" s="68">
        <v>74</v>
      </c>
      <c r="B12" s="73" t="s">
        <v>149</v>
      </c>
      <c r="C12" s="73" t="s">
        <v>88</v>
      </c>
      <c r="D12" s="68" t="s">
        <v>97</v>
      </c>
      <c r="E12" s="6">
        <v>0</v>
      </c>
      <c r="F12" s="6">
        <v>0</v>
      </c>
      <c r="G12" s="6">
        <v>1</v>
      </c>
      <c r="H12" s="6">
        <v>0</v>
      </c>
      <c r="I12" s="9">
        <v>0</v>
      </c>
      <c r="J12" s="6">
        <v>0</v>
      </c>
      <c r="K12" s="6">
        <v>0</v>
      </c>
      <c r="L12" s="6">
        <v>0</v>
      </c>
      <c r="M12" s="6">
        <v>0</v>
      </c>
      <c r="N12" s="6">
        <v>2</v>
      </c>
      <c r="O12" s="6">
        <v>0</v>
      </c>
      <c r="P12" s="6">
        <v>2</v>
      </c>
      <c r="Q12" s="6">
        <v>1</v>
      </c>
      <c r="R12" s="7">
        <v>0</v>
      </c>
      <c r="S12" s="6">
        <v>5</v>
      </c>
      <c r="T12" s="6">
        <v>0</v>
      </c>
      <c r="U12" s="6">
        <v>1</v>
      </c>
      <c r="V12" s="6">
        <v>0</v>
      </c>
      <c r="W12" s="8">
        <v>1</v>
      </c>
      <c r="X12" s="8">
        <v>2</v>
      </c>
      <c r="Y12" s="8">
        <v>0</v>
      </c>
      <c r="Z12" s="8">
        <v>1</v>
      </c>
      <c r="AA12" s="8">
        <v>0</v>
      </c>
      <c r="AB12" s="8">
        <v>0</v>
      </c>
      <c r="AC12" s="8">
        <v>0</v>
      </c>
      <c r="AD12" s="8">
        <v>2</v>
      </c>
      <c r="AE12" s="8">
        <v>0</v>
      </c>
      <c r="AF12" s="8">
        <v>0</v>
      </c>
      <c r="AG12" s="8">
        <v>5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  <c r="AM12" s="8">
        <v>5</v>
      </c>
      <c r="AN12" s="8">
        <v>0</v>
      </c>
      <c r="AO12" s="6"/>
      <c r="AP12" s="12">
        <f t="shared" si="0"/>
        <v>29</v>
      </c>
      <c r="AQ12" s="12"/>
      <c r="AR12" s="9">
        <f>COUNTIF($E12:AN12,"0")</f>
        <v>23</v>
      </c>
      <c r="AS12" s="9">
        <f>COUNTIF($E12:AN12,"1")</f>
        <v>6</v>
      </c>
      <c r="AT12" s="9">
        <f>COUNTIF($E12:AN12,"2")</f>
        <v>4</v>
      </c>
      <c r="AU12" s="9">
        <f>COUNTIF($E12:AN12,"3")</f>
        <v>0</v>
      </c>
      <c r="AV12" s="9">
        <f>COUNTIF($E12:AN12,"5")</f>
        <v>3</v>
      </c>
      <c r="AW12" s="44">
        <v>17.43</v>
      </c>
      <c r="AX12" s="10"/>
      <c r="AY12"/>
      <c r="AZ12"/>
      <c r="BA12"/>
    </row>
    <row r="13" spans="1:53" ht="16.5" x14ac:dyDescent="0.25">
      <c r="A13" s="68">
        <v>105</v>
      </c>
      <c r="B13" s="73" t="s">
        <v>56</v>
      </c>
      <c r="C13" s="73" t="s">
        <v>95</v>
      </c>
      <c r="D13" s="68" t="s">
        <v>97</v>
      </c>
      <c r="E13" s="6">
        <v>0</v>
      </c>
      <c r="F13" s="6">
        <v>5</v>
      </c>
      <c r="G13" s="6">
        <v>5</v>
      </c>
      <c r="H13" s="8">
        <v>1</v>
      </c>
      <c r="I13" s="9">
        <v>0</v>
      </c>
      <c r="J13" s="8">
        <v>1</v>
      </c>
      <c r="K13" s="8">
        <v>0</v>
      </c>
      <c r="L13" s="8">
        <v>0</v>
      </c>
      <c r="M13" s="8">
        <v>0</v>
      </c>
      <c r="N13" s="8">
        <v>1</v>
      </c>
      <c r="O13" s="6">
        <v>0</v>
      </c>
      <c r="P13" s="6">
        <v>0</v>
      </c>
      <c r="Q13" s="6">
        <v>0</v>
      </c>
      <c r="R13" s="7">
        <v>0</v>
      </c>
      <c r="S13" s="6">
        <v>0</v>
      </c>
      <c r="T13" s="6">
        <v>0</v>
      </c>
      <c r="U13" s="6">
        <v>0</v>
      </c>
      <c r="V13" s="6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1</v>
      </c>
      <c r="AE13" s="8">
        <v>0</v>
      </c>
      <c r="AF13" s="8">
        <v>1</v>
      </c>
      <c r="AG13" s="8">
        <v>2</v>
      </c>
      <c r="AH13" s="8">
        <v>5</v>
      </c>
      <c r="AI13" s="8">
        <v>0</v>
      </c>
      <c r="AJ13" s="8">
        <v>0</v>
      </c>
      <c r="AK13" s="8">
        <v>0</v>
      </c>
      <c r="AL13" s="8">
        <v>5</v>
      </c>
      <c r="AM13" s="8">
        <v>0</v>
      </c>
      <c r="AN13" s="8">
        <v>5</v>
      </c>
      <c r="AO13" s="8"/>
      <c r="AP13" s="12">
        <f t="shared" si="0"/>
        <v>32</v>
      </c>
      <c r="AQ13" s="12"/>
      <c r="AR13" s="9">
        <f>COUNTIF($E13:AN13,"0")</f>
        <v>25</v>
      </c>
      <c r="AS13" s="9">
        <f>COUNTIF($E13:AN13,"1")</f>
        <v>5</v>
      </c>
      <c r="AT13" s="9">
        <f>COUNTIF($E13:AN13,"2")</f>
        <v>1</v>
      </c>
      <c r="AU13" s="9">
        <f>COUNTIF($E13:AN13,"3")</f>
        <v>0</v>
      </c>
      <c r="AV13" s="9">
        <f>COUNTIF($E13:AN13,"5")</f>
        <v>5</v>
      </c>
      <c r="AW13" s="44">
        <v>18.14</v>
      </c>
      <c r="AX13" s="10"/>
    </row>
    <row r="14" spans="1:53" ht="16.5" x14ac:dyDescent="0.25">
      <c r="A14" s="68">
        <v>101</v>
      </c>
      <c r="B14" s="73" t="s">
        <v>64</v>
      </c>
      <c r="C14" s="73" t="s">
        <v>91</v>
      </c>
      <c r="D14" s="68" t="s">
        <v>97</v>
      </c>
      <c r="E14" s="6">
        <v>0</v>
      </c>
      <c r="F14" s="6">
        <v>0</v>
      </c>
      <c r="G14" s="6">
        <v>1</v>
      </c>
      <c r="H14" s="6">
        <v>1</v>
      </c>
      <c r="I14" s="9">
        <v>0</v>
      </c>
      <c r="J14" s="6">
        <v>1</v>
      </c>
      <c r="K14" s="6">
        <v>0</v>
      </c>
      <c r="L14" s="6">
        <v>2</v>
      </c>
      <c r="M14" s="6">
        <v>0</v>
      </c>
      <c r="N14" s="6">
        <v>1</v>
      </c>
      <c r="O14" s="6">
        <v>0</v>
      </c>
      <c r="P14" s="6">
        <v>2</v>
      </c>
      <c r="Q14" s="6">
        <v>0</v>
      </c>
      <c r="R14" s="7">
        <v>0</v>
      </c>
      <c r="S14" s="6">
        <v>1</v>
      </c>
      <c r="T14" s="6">
        <v>0</v>
      </c>
      <c r="U14" s="6">
        <v>0</v>
      </c>
      <c r="V14" s="6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5</v>
      </c>
      <c r="AH14" s="8">
        <v>5</v>
      </c>
      <c r="AI14" s="8">
        <v>0</v>
      </c>
      <c r="AJ14" s="8">
        <v>0</v>
      </c>
      <c r="AK14" s="8">
        <v>0</v>
      </c>
      <c r="AL14" s="8">
        <v>5</v>
      </c>
      <c r="AM14" s="8">
        <v>3</v>
      </c>
      <c r="AN14" s="8">
        <v>5</v>
      </c>
      <c r="AO14" s="6"/>
      <c r="AP14" s="12">
        <f t="shared" si="0"/>
        <v>32</v>
      </c>
      <c r="AQ14" s="12"/>
      <c r="AR14" s="9">
        <f>COUNTIF($E14:AN14,"0")</f>
        <v>24</v>
      </c>
      <c r="AS14" s="9">
        <f>COUNTIF($E14:AN14,"1")</f>
        <v>5</v>
      </c>
      <c r="AT14" s="9">
        <f>COUNTIF($E14:AN14,"2")</f>
        <v>2</v>
      </c>
      <c r="AU14" s="9">
        <f>COUNTIF($E14:AN14,"3")</f>
        <v>1</v>
      </c>
      <c r="AV14" s="9">
        <f>COUNTIF($E14:AN14,"5")</f>
        <v>4</v>
      </c>
      <c r="AW14" s="44">
        <v>18.100000000000001</v>
      </c>
      <c r="AX14" s="10"/>
      <c r="AY14" s="1"/>
      <c r="AZ14" s="1"/>
      <c r="BA14" s="1"/>
    </row>
    <row r="15" spans="1:53" x14ac:dyDescent="0.25">
      <c r="A15" s="68">
        <v>92</v>
      </c>
      <c r="B15" s="73" t="s">
        <v>33</v>
      </c>
      <c r="C15" s="73" t="s">
        <v>170</v>
      </c>
      <c r="D15" s="68" t="s">
        <v>97</v>
      </c>
      <c r="E15" s="6">
        <v>0</v>
      </c>
      <c r="F15" s="6">
        <v>0</v>
      </c>
      <c r="G15" s="6">
        <v>1</v>
      </c>
      <c r="H15" s="6">
        <v>2</v>
      </c>
      <c r="I15" s="9">
        <v>0</v>
      </c>
      <c r="J15" s="6">
        <v>5</v>
      </c>
      <c r="K15" s="6">
        <v>0</v>
      </c>
      <c r="L15" s="6">
        <v>1</v>
      </c>
      <c r="M15" s="6">
        <v>2</v>
      </c>
      <c r="N15" s="6">
        <v>0</v>
      </c>
      <c r="O15" s="6">
        <v>0</v>
      </c>
      <c r="P15" s="6">
        <v>3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8">
        <v>0</v>
      </c>
      <c r="X15" s="8">
        <v>1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3</v>
      </c>
      <c r="AE15" s="8">
        <v>0</v>
      </c>
      <c r="AF15" s="8">
        <v>1</v>
      </c>
      <c r="AG15" s="8">
        <v>5</v>
      </c>
      <c r="AH15" s="8">
        <v>5</v>
      </c>
      <c r="AI15" s="8">
        <v>2</v>
      </c>
      <c r="AJ15" s="8">
        <v>0</v>
      </c>
      <c r="AK15" s="8">
        <v>1</v>
      </c>
      <c r="AL15" s="8">
        <v>5</v>
      </c>
      <c r="AM15" s="8">
        <v>1</v>
      </c>
      <c r="AN15" s="8">
        <v>0</v>
      </c>
      <c r="AO15" s="6"/>
      <c r="AP15" s="12">
        <f t="shared" si="0"/>
        <v>39</v>
      </c>
      <c r="AQ15" s="12"/>
      <c r="AR15" s="9">
        <f>COUNTIF($E15:AN15,"0")</f>
        <v>20</v>
      </c>
      <c r="AS15" s="9">
        <f>COUNTIF($E15:AN15,"1")</f>
        <v>7</v>
      </c>
      <c r="AT15" s="9">
        <f>COUNTIF($E15:AN15,"2")</f>
        <v>3</v>
      </c>
      <c r="AU15" s="9">
        <f>COUNTIF($E15:AN15,"3")</f>
        <v>2</v>
      </c>
      <c r="AV15" s="9">
        <f>COUNTIF($E15:AN15,"5")</f>
        <v>4</v>
      </c>
      <c r="AW15" s="44">
        <v>18.010000000000002</v>
      </c>
      <c r="AX15" s="10"/>
    </row>
    <row r="16" spans="1:53" ht="16.5" x14ac:dyDescent="0.25">
      <c r="A16" s="68">
        <v>19</v>
      </c>
      <c r="B16" s="75" t="s">
        <v>118</v>
      </c>
      <c r="C16" s="73"/>
      <c r="D16" s="70" t="s">
        <v>97</v>
      </c>
      <c r="E16" s="6">
        <v>0</v>
      </c>
      <c r="F16" s="6">
        <v>0</v>
      </c>
      <c r="G16" s="6">
        <v>0</v>
      </c>
      <c r="H16" s="6">
        <v>3</v>
      </c>
      <c r="I16" s="9">
        <v>0</v>
      </c>
      <c r="J16" s="6">
        <v>5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  <c r="R16" s="7">
        <v>0</v>
      </c>
      <c r="S16" s="6">
        <v>5</v>
      </c>
      <c r="T16" s="6">
        <v>0</v>
      </c>
      <c r="U16" s="6">
        <v>0</v>
      </c>
      <c r="V16" s="6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8">
        <v>1</v>
      </c>
      <c r="AG16" s="8">
        <v>1</v>
      </c>
      <c r="AH16" s="8">
        <v>3</v>
      </c>
      <c r="AI16" s="8">
        <v>5</v>
      </c>
      <c r="AJ16" s="8">
        <v>0</v>
      </c>
      <c r="AK16" s="8">
        <v>5</v>
      </c>
      <c r="AL16" s="8">
        <v>3</v>
      </c>
      <c r="AM16" s="8">
        <v>5</v>
      </c>
      <c r="AN16" s="8">
        <v>0</v>
      </c>
      <c r="AO16" s="6">
        <v>5</v>
      </c>
      <c r="AP16" s="12">
        <f t="shared" si="0"/>
        <v>48</v>
      </c>
      <c r="AQ16" s="12"/>
      <c r="AR16" s="9">
        <f>COUNTIF($E16:AN16,"0")</f>
        <v>21</v>
      </c>
      <c r="AS16" s="9">
        <f>COUNTIF($E16:AN16,"1")</f>
        <v>6</v>
      </c>
      <c r="AT16" s="9">
        <f>COUNTIF($E16:AN16,"2")</f>
        <v>0</v>
      </c>
      <c r="AU16" s="9">
        <f>COUNTIF($E16:AN16,"3")</f>
        <v>4</v>
      </c>
      <c r="AV16" s="9">
        <f>COUNTIF($E16:AN16,"5")</f>
        <v>5</v>
      </c>
      <c r="AW16" s="44">
        <v>16.48</v>
      </c>
      <c r="AX16" s="10">
        <v>16.53</v>
      </c>
      <c r="AY16" s="1"/>
      <c r="AZ16" s="1"/>
      <c r="BA16" s="1"/>
    </row>
    <row r="17" spans="1:53" ht="16.5" x14ac:dyDescent="0.25">
      <c r="A17" s="68">
        <v>117</v>
      </c>
      <c r="B17" s="73" t="s">
        <v>67</v>
      </c>
      <c r="C17" s="73" t="s">
        <v>87</v>
      </c>
      <c r="D17" s="68" t="s">
        <v>97</v>
      </c>
      <c r="E17" s="6">
        <v>0</v>
      </c>
      <c r="F17" s="6">
        <v>0</v>
      </c>
      <c r="G17" s="6">
        <v>1</v>
      </c>
      <c r="H17" s="6">
        <v>3</v>
      </c>
      <c r="I17" s="9">
        <v>2</v>
      </c>
      <c r="J17" s="6">
        <v>2</v>
      </c>
      <c r="K17" s="6">
        <v>1</v>
      </c>
      <c r="L17" s="6">
        <v>0</v>
      </c>
      <c r="M17" s="6">
        <v>0</v>
      </c>
      <c r="N17" s="6">
        <v>1</v>
      </c>
      <c r="O17" s="6">
        <v>2</v>
      </c>
      <c r="P17" s="9">
        <v>5</v>
      </c>
      <c r="Q17" s="9">
        <v>2</v>
      </c>
      <c r="R17" s="7">
        <v>1</v>
      </c>
      <c r="S17" s="9">
        <v>5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5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1</v>
      </c>
      <c r="AG17" s="9">
        <v>5</v>
      </c>
      <c r="AH17" s="9">
        <v>5</v>
      </c>
      <c r="AI17" s="9">
        <v>0</v>
      </c>
      <c r="AJ17" s="9">
        <v>0</v>
      </c>
      <c r="AK17" s="9">
        <v>2</v>
      </c>
      <c r="AL17" s="9">
        <v>3</v>
      </c>
      <c r="AM17" s="9">
        <v>5</v>
      </c>
      <c r="AN17" s="9">
        <v>0</v>
      </c>
      <c r="AO17" s="6"/>
      <c r="AP17" s="37">
        <f t="shared" si="0"/>
        <v>51</v>
      </c>
      <c r="AQ17" s="37"/>
      <c r="AR17" s="9">
        <f>COUNTIF($E17:AN17,"0")</f>
        <v>18</v>
      </c>
      <c r="AS17" s="9">
        <f>COUNTIF($E17:AN17,"1")</f>
        <v>5</v>
      </c>
      <c r="AT17" s="9">
        <f>COUNTIF($E17:AN17,"2")</f>
        <v>5</v>
      </c>
      <c r="AU17" s="9">
        <f>COUNTIF($E17:AN17,"3")</f>
        <v>2</v>
      </c>
      <c r="AV17" s="9">
        <f>COUNTIF($E17:AN17,"5")</f>
        <v>6</v>
      </c>
      <c r="AW17" s="43">
        <v>18.260000000000002</v>
      </c>
      <c r="AX17" s="39"/>
      <c r="AY17" s="1"/>
      <c r="AZ17" s="1"/>
      <c r="BA17" s="1"/>
    </row>
    <row r="18" spans="1:53" x14ac:dyDescent="0.25">
      <c r="A18" s="68">
        <v>66</v>
      </c>
      <c r="B18" s="73" t="s">
        <v>27</v>
      </c>
      <c r="C18" s="73" t="s">
        <v>85</v>
      </c>
      <c r="D18" s="68" t="s">
        <v>97</v>
      </c>
      <c r="E18" s="14">
        <v>0</v>
      </c>
      <c r="F18" s="14">
        <v>0</v>
      </c>
      <c r="G18" s="14">
        <v>5</v>
      </c>
      <c r="H18" s="14">
        <v>3</v>
      </c>
      <c r="I18" s="9">
        <v>2</v>
      </c>
      <c r="J18" s="14">
        <v>3</v>
      </c>
      <c r="K18" s="14">
        <v>0</v>
      </c>
      <c r="L18" s="14">
        <v>0</v>
      </c>
      <c r="M18" s="14">
        <v>1</v>
      </c>
      <c r="N18" s="14">
        <v>5</v>
      </c>
      <c r="O18" s="14">
        <v>0</v>
      </c>
      <c r="P18" s="14">
        <v>3</v>
      </c>
      <c r="Q18" s="14">
        <v>1</v>
      </c>
      <c r="R18" s="14">
        <v>0</v>
      </c>
      <c r="S18" s="14">
        <v>5</v>
      </c>
      <c r="T18" s="14">
        <v>0</v>
      </c>
      <c r="U18" s="14">
        <v>0</v>
      </c>
      <c r="V18" s="14">
        <v>0</v>
      </c>
      <c r="W18" s="14">
        <v>0</v>
      </c>
      <c r="X18" s="14">
        <v>3</v>
      </c>
      <c r="Y18" s="14">
        <v>0</v>
      </c>
      <c r="Z18" s="14">
        <v>1</v>
      </c>
      <c r="AA18" s="14">
        <v>0</v>
      </c>
      <c r="AB18" s="14">
        <v>0</v>
      </c>
      <c r="AC18" s="14">
        <v>0</v>
      </c>
      <c r="AD18" s="14">
        <v>5</v>
      </c>
      <c r="AE18" s="14">
        <v>1</v>
      </c>
      <c r="AF18" s="14">
        <v>0</v>
      </c>
      <c r="AG18" s="14">
        <v>3</v>
      </c>
      <c r="AH18" s="14">
        <v>5</v>
      </c>
      <c r="AI18" s="14">
        <v>0</v>
      </c>
      <c r="AJ18" s="14">
        <v>0</v>
      </c>
      <c r="AK18" s="14">
        <v>1</v>
      </c>
      <c r="AL18" s="14">
        <v>0</v>
      </c>
      <c r="AM18" s="14">
        <v>5</v>
      </c>
      <c r="AN18" s="14">
        <v>0</v>
      </c>
      <c r="AP18" s="57">
        <f t="shared" si="0"/>
        <v>52</v>
      </c>
      <c r="AR18" s="9">
        <f>COUNTIF($E18:AN18,"0")</f>
        <v>19</v>
      </c>
      <c r="AS18" s="9">
        <f>COUNTIF($E18:AN18,"1")</f>
        <v>5</v>
      </c>
      <c r="AT18" s="9">
        <f>COUNTIF($E18:AN18,"2")</f>
        <v>1</v>
      </c>
      <c r="AU18" s="9">
        <f>COUNTIF($E18:AN18,"3")</f>
        <v>5</v>
      </c>
      <c r="AV18" s="9">
        <f>COUNTIF($E18:AN18,"5")</f>
        <v>6</v>
      </c>
      <c r="AW18" s="55">
        <v>17.350000000000001</v>
      </c>
      <c r="AX18" s="10"/>
      <c r="AY18" s="1"/>
      <c r="AZ18" s="1"/>
      <c r="BA18" s="1"/>
    </row>
    <row r="19" spans="1:53" s="5" customFormat="1" ht="16.5" x14ac:dyDescent="0.25">
      <c r="A19" s="68">
        <v>107</v>
      </c>
      <c r="B19" s="73" t="s">
        <v>41</v>
      </c>
      <c r="C19" s="73" t="s">
        <v>93</v>
      </c>
      <c r="D19" s="68" t="s">
        <v>97</v>
      </c>
      <c r="E19" s="6">
        <v>0</v>
      </c>
      <c r="F19" s="6">
        <v>0</v>
      </c>
      <c r="G19" s="6">
        <v>5</v>
      </c>
      <c r="H19" s="8">
        <v>3</v>
      </c>
      <c r="I19" s="9">
        <v>2</v>
      </c>
      <c r="J19" s="8">
        <v>3</v>
      </c>
      <c r="K19" s="8">
        <v>0</v>
      </c>
      <c r="L19" s="8">
        <v>1</v>
      </c>
      <c r="M19" s="8">
        <v>0</v>
      </c>
      <c r="N19" s="8">
        <v>2</v>
      </c>
      <c r="O19" s="6">
        <v>0</v>
      </c>
      <c r="P19" s="6">
        <v>2</v>
      </c>
      <c r="Q19" s="6">
        <v>1</v>
      </c>
      <c r="R19" s="7">
        <v>0</v>
      </c>
      <c r="S19" s="6">
        <v>3</v>
      </c>
      <c r="T19" s="6">
        <v>0</v>
      </c>
      <c r="U19" s="6">
        <v>0</v>
      </c>
      <c r="V19" s="6">
        <v>0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5</v>
      </c>
      <c r="AG19" s="8">
        <v>2</v>
      </c>
      <c r="AH19" s="8">
        <v>5</v>
      </c>
      <c r="AI19" s="8">
        <v>2</v>
      </c>
      <c r="AJ19" s="8">
        <v>0</v>
      </c>
      <c r="AK19" s="8">
        <v>5</v>
      </c>
      <c r="AL19" s="8">
        <v>5</v>
      </c>
      <c r="AM19" s="8">
        <v>2</v>
      </c>
      <c r="AN19" s="8">
        <v>5</v>
      </c>
      <c r="AO19" s="8"/>
      <c r="AP19" s="12">
        <f t="shared" si="0"/>
        <v>54</v>
      </c>
      <c r="AQ19" s="12"/>
      <c r="AR19" s="9">
        <f>COUNTIF($E19:AN19,"0")</f>
        <v>18</v>
      </c>
      <c r="AS19" s="9">
        <f>COUNTIF($E19:AN19,"1")</f>
        <v>3</v>
      </c>
      <c r="AT19" s="9">
        <f>COUNTIF($E19:AN19,"2")</f>
        <v>6</v>
      </c>
      <c r="AU19" s="9">
        <f>COUNTIF($E19:AN19,"3")</f>
        <v>3</v>
      </c>
      <c r="AV19" s="9">
        <f>COUNTIF($E19:AN19,"5")</f>
        <v>6</v>
      </c>
      <c r="AW19" s="44">
        <v>18.16</v>
      </c>
      <c r="AX19" s="10"/>
      <c r="AY19"/>
      <c r="AZ19"/>
      <c r="BA19"/>
    </row>
    <row r="20" spans="1:53" s="36" customFormat="1" ht="16.5" x14ac:dyDescent="0.25">
      <c r="A20" s="68">
        <v>31</v>
      </c>
      <c r="B20" s="75" t="s">
        <v>128</v>
      </c>
      <c r="C20" s="75" t="s">
        <v>82</v>
      </c>
      <c r="D20" s="70" t="s">
        <v>97</v>
      </c>
      <c r="E20" s="6">
        <v>0</v>
      </c>
      <c r="F20" s="6">
        <v>0</v>
      </c>
      <c r="G20" s="6">
        <v>5</v>
      </c>
      <c r="H20" s="6">
        <v>2</v>
      </c>
      <c r="I20" s="9">
        <v>3</v>
      </c>
      <c r="J20" s="6">
        <v>3</v>
      </c>
      <c r="K20" s="6">
        <v>1</v>
      </c>
      <c r="L20" s="6">
        <v>0</v>
      </c>
      <c r="M20" s="6">
        <v>3</v>
      </c>
      <c r="N20" s="6">
        <v>0</v>
      </c>
      <c r="O20" s="6">
        <v>0</v>
      </c>
      <c r="P20" s="6">
        <v>5</v>
      </c>
      <c r="Q20" s="6">
        <v>5</v>
      </c>
      <c r="R20" s="7">
        <v>1</v>
      </c>
      <c r="S20" s="6">
        <v>5</v>
      </c>
      <c r="T20" s="6">
        <v>0</v>
      </c>
      <c r="U20" s="6">
        <v>0</v>
      </c>
      <c r="V20" s="6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3</v>
      </c>
      <c r="AH20" s="8">
        <v>5</v>
      </c>
      <c r="AI20" s="8">
        <v>0</v>
      </c>
      <c r="AJ20" s="8">
        <v>0</v>
      </c>
      <c r="AK20" s="8">
        <v>5</v>
      </c>
      <c r="AL20" s="8">
        <v>5</v>
      </c>
      <c r="AM20" s="8">
        <v>3</v>
      </c>
      <c r="AN20" s="8">
        <v>0</v>
      </c>
      <c r="AO20" s="6"/>
      <c r="AP20" s="12">
        <f t="shared" si="0"/>
        <v>55</v>
      </c>
      <c r="AQ20" s="12"/>
      <c r="AR20" s="9">
        <f>COUNTIF($E20:AN20,"0")</f>
        <v>20</v>
      </c>
      <c r="AS20" s="9">
        <f>COUNTIF($E20:AN20,"1")</f>
        <v>3</v>
      </c>
      <c r="AT20" s="9">
        <f>COUNTIF($E20:AN20,"2")</f>
        <v>1</v>
      </c>
      <c r="AU20" s="9">
        <f>COUNTIF($E20:AN20,"3")</f>
        <v>5</v>
      </c>
      <c r="AV20" s="9">
        <f>COUNTIF($E20:AN20,"5")</f>
        <v>7</v>
      </c>
      <c r="AW20" s="44">
        <v>17</v>
      </c>
      <c r="AX20" s="10">
        <v>16.55</v>
      </c>
    </row>
    <row r="21" spans="1:53" x14ac:dyDescent="0.25">
      <c r="A21" s="68">
        <v>51</v>
      </c>
      <c r="B21" s="73" t="s">
        <v>138</v>
      </c>
      <c r="C21" s="73" t="s">
        <v>85</v>
      </c>
      <c r="D21" s="68" t="s">
        <v>97</v>
      </c>
      <c r="E21" s="6">
        <v>0</v>
      </c>
      <c r="F21" s="6">
        <v>0</v>
      </c>
      <c r="G21" s="6">
        <v>1</v>
      </c>
      <c r="H21" s="6">
        <v>5</v>
      </c>
      <c r="I21" s="9">
        <v>2</v>
      </c>
      <c r="J21" s="6">
        <v>5</v>
      </c>
      <c r="K21" s="6">
        <v>1</v>
      </c>
      <c r="L21" s="6">
        <v>5</v>
      </c>
      <c r="M21" s="6">
        <v>1</v>
      </c>
      <c r="N21" s="6">
        <v>2</v>
      </c>
      <c r="O21" s="6">
        <v>0</v>
      </c>
      <c r="P21" s="6">
        <v>5</v>
      </c>
      <c r="Q21" s="6">
        <v>1</v>
      </c>
      <c r="R21" s="6">
        <v>0</v>
      </c>
      <c r="S21" s="6">
        <v>5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1</v>
      </c>
      <c r="AA21" s="6">
        <v>1</v>
      </c>
      <c r="AB21" s="6">
        <v>0</v>
      </c>
      <c r="AC21" s="6">
        <v>0</v>
      </c>
      <c r="AD21" s="6">
        <v>0</v>
      </c>
      <c r="AE21" s="62">
        <v>0</v>
      </c>
      <c r="AF21" s="6">
        <v>0</v>
      </c>
      <c r="AG21" s="6">
        <v>5</v>
      </c>
      <c r="AH21" s="6">
        <v>2</v>
      </c>
      <c r="AI21" s="6">
        <v>0</v>
      </c>
      <c r="AJ21" s="6">
        <v>0</v>
      </c>
      <c r="AK21" s="6">
        <v>1</v>
      </c>
      <c r="AL21" s="6">
        <v>0</v>
      </c>
      <c r="AM21" s="6">
        <v>0</v>
      </c>
      <c r="AN21" s="6">
        <v>1</v>
      </c>
      <c r="AO21" s="6">
        <v>11</v>
      </c>
      <c r="AP21" s="37">
        <f t="shared" si="0"/>
        <v>55</v>
      </c>
      <c r="AQ21" s="37"/>
      <c r="AR21" s="9">
        <f>COUNTIF($E21:AN21,"0")</f>
        <v>19</v>
      </c>
      <c r="AS21" s="9">
        <f>COUNTIF($E21:AN21,"1")</f>
        <v>8</v>
      </c>
      <c r="AT21" s="9">
        <f>COUNTIF($E21:AN21,"2")</f>
        <v>3</v>
      </c>
      <c r="AU21" s="9">
        <f>COUNTIF($E21:AN21,"3")</f>
        <v>0</v>
      </c>
      <c r="AV21" s="9">
        <f>COUNTIF($E21:AN21,"5")</f>
        <v>6</v>
      </c>
      <c r="AW21" s="43">
        <v>17.2</v>
      </c>
      <c r="AX21" s="39">
        <v>17.309999999999999</v>
      </c>
    </row>
    <row r="22" spans="1:53" ht="16.5" x14ac:dyDescent="0.25">
      <c r="A22" s="68">
        <v>85</v>
      </c>
      <c r="B22" s="73" t="s">
        <v>26</v>
      </c>
      <c r="C22" s="73" t="s">
        <v>83</v>
      </c>
      <c r="D22" s="68" t="s">
        <v>97</v>
      </c>
      <c r="E22" s="25">
        <v>0</v>
      </c>
      <c r="F22" s="25">
        <v>0</v>
      </c>
      <c r="G22" s="25">
        <v>1</v>
      </c>
      <c r="H22" s="9">
        <v>3</v>
      </c>
      <c r="I22" s="9">
        <v>0</v>
      </c>
      <c r="J22" s="9">
        <v>0</v>
      </c>
      <c r="K22" s="9">
        <v>3</v>
      </c>
      <c r="L22" s="9">
        <v>0</v>
      </c>
      <c r="M22" s="9">
        <v>3</v>
      </c>
      <c r="N22" s="9">
        <v>3</v>
      </c>
      <c r="O22" s="9">
        <v>0</v>
      </c>
      <c r="P22" s="9">
        <v>5</v>
      </c>
      <c r="Q22" s="9">
        <v>0</v>
      </c>
      <c r="R22" s="7">
        <v>0</v>
      </c>
      <c r="S22" s="9">
        <v>5</v>
      </c>
      <c r="T22" s="9">
        <v>0</v>
      </c>
      <c r="U22" s="9">
        <v>0</v>
      </c>
      <c r="V22" s="9">
        <v>2</v>
      </c>
      <c r="W22" s="9">
        <v>0</v>
      </c>
      <c r="X22" s="9">
        <v>0</v>
      </c>
      <c r="Y22" s="9">
        <v>0</v>
      </c>
      <c r="Z22" s="9">
        <v>1</v>
      </c>
      <c r="AA22" s="9">
        <v>1</v>
      </c>
      <c r="AB22" s="9">
        <v>0</v>
      </c>
      <c r="AC22" s="9">
        <v>0</v>
      </c>
      <c r="AD22" s="9">
        <v>1</v>
      </c>
      <c r="AE22" s="9">
        <v>0</v>
      </c>
      <c r="AF22" s="9">
        <v>1</v>
      </c>
      <c r="AG22" s="9">
        <v>5</v>
      </c>
      <c r="AH22" s="9">
        <v>5</v>
      </c>
      <c r="AI22" s="9">
        <v>0</v>
      </c>
      <c r="AJ22" s="9">
        <v>3</v>
      </c>
      <c r="AK22" s="9">
        <v>5</v>
      </c>
      <c r="AL22" s="9">
        <v>5</v>
      </c>
      <c r="AM22" s="9">
        <v>5</v>
      </c>
      <c r="AN22" s="9">
        <v>3</v>
      </c>
      <c r="AO22" s="8"/>
      <c r="AP22" s="12">
        <f t="shared" si="0"/>
        <v>60</v>
      </c>
      <c r="AQ22" s="12"/>
      <c r="AR22" s="9">
        <f>COUNTIF($E22:AN22,"0")</f>
        <v>17</v>
      </c>
      <c r="AS22" s="9">
        <f>COUNTIF($E22:AN22,"1")</f>
        <v>5</v>
      </c>
      <c r="AT22" s="9">
        <f>COUNTIF($E22:AN22,"2")</f>
        <v>1</v>
      </c>
      <c r="AU22" s="9">
        <f>COUNTIF($E22:AN22,"3")</f>
        <v>6</v>
      </c>
      <c r="AV22" s="9">
        <f>COUNTIF($E22:AN22,"5")</f>
        <v>7</v>
      </c>
      <c r="AW22" s="44">
        <v>17.54</v>
      </c>
      <c r="AX22" s="10"/>
    </row>
    <row r="23" spans="1:53" ht="16.5" x14ac:dyDescent="0.25">
      <c r="A23" s="68">
        <v>87</v>
      </c>
      <c r="B23" s="73" t="s">
        <v>154</v>
      </c>
      <c r="C23" s="73" t="s">
        <v>82</v>
      </c>
      <c r="D23" s="68" t="s">
        <v>97</v>
      </c>
      <c r="E23" s="9">
        <v>0</v>
      </c>
      <c r="F23" s="9">
        <v>0</v>
      </c>
      <c r="G23" s="9">
        <v>1</v>
      </c>
      <c r="H23" s="9">
        <v>3</v>
      </c>
      <c r="I23" s="9">
        <v>1</v>
      </c>
      <c r="J23" s="9">
        <v>5</v>
      </c>
      <c r="K23" s="9">
        <v>1</v>
      </c>
      <c r="L23" s="9">
        <v>0</v>
      </c>
      <c r="M23" s="9">
        <v>0</v>
      </c>
      <c r="N23" s="9">
        <v>5</v>
      </c>
      <c r="O23" s="9">
        <v>0</v>
      </c>
      <c r="P23" s="9">
        <v>3</v>
      </c>
      <c r="Q23" s="9">
        <v>2</v>
      </c>
      <c r="R23" s="7">
        <v>0</v>
      </c>
      <c r="S23" s="9">
        <v>5</v>
      </c>
      <c r="T23" s="9">
        <v>0</v>
      </c>
      <c r="U23" s="9">
        <v>0</v>
      </c>
      <c r="V23" s="9">
        <v>1</v>
      </c>
      <c r="W23" s="9">
        <v>0</v>
      </c>
      <c r="X23" s="9">
        <v>1</v>
      </c>
      <c r="Y23" s="9">
        <v>0</v>
      </c>
      <c r="Z23" s="9">
        <v>0</v>
      </c>
      <c r="AA23" s="9">
        <v>0</v>
      </c>
      <c r="AB23" s="9">
        <v>1</v>
      </c>
      <c r="AC23" s="9">
        <v>0</v>
      </c>
      <c r="AD23" s="9">
        <v>5</v>
      </c>
      <c r="AE23" s="9">
        <v>0</v>
      </c>
      <c r="AF23" s="9">
        <v>1</v>
      </c>
      <c r="AG23" s="9">
        <v>3</v>
      </c>
      <c r="AH23" s="9">
        <v>5</v>
      </c>
      <c r="AI23" s="9">
        <v>5</v>
      </c>
      <c r="AJ23" s="9">
        <v>0</v>
      </c>
      <c r="AK23" s="9">
        <v>5</v>
      </c>
      <c r="AL23" s="9">
        <v>5</v>
      </c>
      <c r="AM23" s="9">
        <v>3</v>
      </c>
      <c r="AN23" s="9">
        <v>0</v>
      </c>
      <c r="AO23" s="8"/>
      <c r="AP23" s="12">
        <f t="shared" si="0"/>
        <v>61</v>
      </c>
      <c r="AQ23" s="12"/>
      <c r="AR23" s="9">
        <f>COUNTIF($E23:AN23,"0")</f>
        <v>16</v>
      </c>
      <c r="AS23" s="9">
        <f>COUNTIF($E23:AN23,"1")</f>
        <v>7</v>
      </c>
      <c r="AT23" s="9">
        <f>COUNTIF($E23:AN23,"2")</f>
        <v>1</v>
      </c>
      <c r="AU23" s="9">
        <f>COUNTIF($E23:AN23,"3")</f>
        <v>4</v>
      </c>
      <c r="AV23" s="9">
        <f>COUNTIF($E23:AN23,"5")</f>
        <v>8</v>
      </c>
      <c r="AW23" s="44">
        <v>17.559999999999999</v>
      </c>
      <c r="AX23" s="10"/>
    </row>
    <row r="24" spans="1:53" x14ac:dyDescent="0.25">
      <c r="A24" s="68">
        <v>29</v>
      </c>
      <c r="B24" s="75" t="s">
        <v>126</v>
      </c>
      <c r="C24" s="75" t="s">
        <v>83</v>
      </c>
      <c r="D24" s="70" t="s">
        <v>97</v>
      </c>
      <c r="E24" s="14">
        <v>0</v>
      </c>
      <c r="F24" s="14">
        <v>0</v>
      </c>
      <c r="G24" s="14">
        <v>5</v>
      </c>
      <c r="H24" s="14">
        <v>3</v>
      </c>
      <c r="I24" s="9">
        <v>2</v>
      </c>
      <c r="J24" s="14">
        <v>3</v>
      </c>
      <c r="K24" s="14">
        <v>1</v>
      </c>
      <c r="L24" s="14">
        <v>2</v>
      </c>
      <c r="M24" s="14">
        <v>3</v>
      </c>
      <c r="N24" s="14">
        <v>5</v>
      </c>
      <c r="O24" s="14">
        <v>3</v>
      </c>
      <c r="P24" s="14">
        <v>3</v>
      </c>
      <c r="Q24" s="14">
        <v>3</v>
      </c>
      <c r="R24" s="14">
        <v>2</v>
      </c>
      <c r="S24" s="14">
        <v>5</v>
      </c>
      <c r="T24" s="14">
        <v>0</v>
      </c>
      <c r="U24" s="14">
        <v>0</v>
      </c>
      <c r="V24" s="14">
        <v>1</v>
      </c>
      <c r="W24" s="14">
        <v>1</v>
      </c>
      <c r="X24" s="14">
        <v>3</v>
      </c>
      <c r="Y24" s="35">
        <v>0</v>
      </c>
      <c r="Z24" s="35">
        <v>1</v>
      </c>
      <c r="AA24" s="35">
        <v>1</v>
      </c>
      <c r="AB24" s="35">
        <v>0</v>
      </c>
      <c r="AC24" s="35">
        <v>0</v>
      </c>
      <c r="AD24" s="35">
        <v>1</v>
      </c>
      <c r="AE24" s="35">
        <v>1</v>
      </c>
      <c r="AF24" s="35">
        <v>0</v>
      </c>
      <c r="AG24" s="35">
        <v>5</v>
      </c>
      <c r="AH24" s="35">
        <v>5</v>
      </c>
      <c r="AI24" s="35">
        <v>0</v>
      </c>
      <c r="AJ24" s="35">
        <v>1</v>
      </c>
      <c r="AK24" s="35">
        <v>2</v>
      </c>
      <c r="AL24" s="35">
        <v>0</v>
      </c>
      <c r="AM24" s="35">
        <v>5</v>
      </c>
      <c r="AN24" s="35">
        <v>2</v>
      </c>
      <c r="AO24" s="46"/>
      <c r="AP24" s="59">
        <f t="shared" si="0"/>
        <v>69</v>
      </c>
      <c r="AQ24" s="59"/>
      <c r="AR24" s="9">
        <f>COUNTIF($E24:AN24,"0")</f>
        <v>10</v>
      </c>
      <c r="AS24" s="9">
        <f>COUNTIF($E24:AN24,"1")</f>
        <v>8</v>
      </c>
      <c r="AT24" s="9">
        <f>COUNTIF($E24:AN24,"2")</f>
        <v>5</v>
      </c>
      <c r="AU24" s="9">
        <f>COUNTIF($E24:AN24,"3")</f>
        <v>7</v>
      </c>
      <c r="AV24" s="9">
        <f>COUNTIF($E24:AN24,"5")</f>
        <v>6</v>
      </c>
      <c r="AW24" s="56">
        <v>16.579999999999998</v>
      </c>
      <c r="AX24" s="39">
        <v>16.579999999999998</v>
      </c>
    </row>
    <row r="25" spans="1:53" x14ac:dyDescent="0.25">
      <c r="A25" s="68">
        <v>22</v>
      </c>
      <c r="B25" s="75" t="s">
        <v>121</v>
      </c>
      <c r="C25" s="75" t="s">
        <v>164</v>
      </c>
      <c r="D25" s="70" t="s">
        <v>97</v>
      </c>
      <c r="E25" s="68">
        <v>0</v>
      </c>
      <c r="F25" s="68">
        <v>0</v>
      </c>
      <c r="G25" s="68">
        <v>5</v>
      </c>
      <c r="H25" s="68">
        <v>2</v>
      </c>
      <c r="I25" s="9">
        <v>0</v>
      </c>
      <c r="J25" s="68">
        <v>3</v>
      </c>
      <c r="K25" s="68">
        <v>2</v>
      </c>
      <c r="L25" s="68">
        <v>2</v>
      </c>
      <c r="M25" s="68">
        <v>3</v>
      </c>
      <c r="N25" s="68">
        <v>5</v>
      </c>
      <c r="O25" s="6">
        <v>1</v>
      </c>
      <c r="P25" s="68">
        <v>5</v>
      </c>
      <c r="Q25" s="68">
        <v>5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2</v>
      </c>
      <c r="Y25" s="8">
        <v>0</v>
      </c>
      <c r="Z25" s="8">
        <v>5</v>
      </c>
      <c r="AA25" s="8">
        <v>0</v>
      </c>
      <c r="AB25" s="8">
        <v>1</v>
      </c>
      <c r="AC25" s="8">
        <v>0</v>
      </c>
      <c r="AD25" s="8">
        <v>0</v>
      </c>
      <c r="AE25" s="8">
        <v>1</v>
      </c>
      <c r="AF25" s="8">
        <v>1</v>
      </c>
      <c r="AG25" s="8">
        <v>5</v>
      </c>
      <c r="AH25" s="8">
        <v>5</v>
      </c>
      <c r="AI25" s="8">
        <v>5</v>
      </c>
      <c r="AJ25" s="8">
        <v>1</v>
      </c>
      <c r="AK25" s="8">
        <v>3</v>
      </c>
      <c r="AL25" s="8">
        <v>1</v>
      </c>
      <c r="AM25" s="8">
        <v>5</v>
      </c>
      <c r="AN25" s="8">
        <v>0</v>
      </c>
      <c r="AO25" s="6">
        <v>3</v>
      </c>
      <c r="AP25" s="12">
        <f t="shared" si="0"/>
        <v>71</v>
      </c>
      <c r="AQ25" s="12"/>
      <c r="AR25" s="9">
        <f>COUNTIF($E25:AN25,"0")</f>
        <v>14</v>
      </c>
      <c r="AS25" s="9">
        <f>COUNTIF($E25:AN25,"1")</f>
        <v>6</v>
      </c>
      <c r="AT25" s="9">
        <f>COUNTIF($E25:AN25,"2")</f>
        <v>4</v>
      </c>
      <c r="AU25" s="9">
        <f>COUNTIF($E25:AN25,"3")</f>
        <v>3</v>
      </c>
      <c r="AV25" s="9">
        <f>COUNTIF($E25:AN25,"5")</f>
        <v>9</v>
      </c>
      <c r="AW25" s="44">
        <v>16.510000000000002</v>
      </c>
      <c r="AX25" s="10">
        <v>16.54</v>
      </c>
    </row>
    <row r="26" spans="1:53" ht="16.5" x14ac:dyDescent="0.25">
      <c r="A26" s="68">
        <v>111</v>
      </c>
      <c r="B26" s="73" t="s">
        <v>54</v>
      </c>
      <c r="C26" s="73" t="s">
        <v>91</v>
      </c>
      <c r="D26" s="68" t="s">
        <v>97</v>
      </c>
      <c r="E26" s="9">
        <v>0</v>
      </c>
      <c r="F26" s="9">
        <v>0</v>
      </c>
      <c r="G26" s="9">
        <v>2</v>
      </c>
      <c r="H26" s="9">
        <v>3</v>
      </c>
      <c r="I26" s="9">
        <v>1</v>
      </c>
      <c r="J26" s="9">
        <v>2</v>
      </c>
      <c r="K26" s="9">
        <v>0</v>
      </c>
      <c r="L26" s="9">
        <v>1</v>
      </c>
      <c r="M26" s="9">
        <v>1</v>
      </c>
      <c r="N26" s="9">
        <v>5</v>
      </c>
      <c r="O26" s="9">
        <v>0</v>
      </c>
      <c r="P26" s="9">
        <v>3</v>
      </c>
      <c r="Q26" s="9">
        <v>5</v>
      </c>
      <c r="R26" s="7">
        <v>0</v>
      </c>
      <c r="S26" s="9">
        <v>5</v>
      </c>
      <c r="T26" s="9">
        <v>0</v>
      </c>
      <c r="U26" s="9">
        <v>0</v>
      </c>
      <c r="V26" s="9">
        <v>1</v>
      </c>
      <c r="W26" s="9">
        <v>0</v>
      </c>
      <c r="X26" s="9">
        <v>2</v>
      </c>
      <c r="Y26" s="9">
        <v>0</v>
      </c>
      <c r="Z26" s="9">
        <v>3</v>
      </c>
      <c r="AA26" s="9">
        <v>3</v>
      </c>
      <c r="AB26" s="9">
        <v>0</v>
      </c>
      <c r="AC26" s="9">
        <v>0</v>
      </c>
      <c r="AD26" s="9">
        <v>3</v>
      </c>
      <c r="AE26" s="9">
        <v>0</v>
      </c>
      <c r="AF26" s="9">
        <v>2</v>
      </c>
      <c r="AG26" s="9">
        <v>5</v>
      </c>
      <c r="AH26" s="9">
        <v>5</v>
      </c>
      <c r="AI26" s="9">
        <v>5</v>
      </c>
      <c r="AJ26" s="9">
        <v>0</v>
      </c>
      <c r="AK26" s="9">
        <v>5</v>
      </c>
      <c r="AL26" s="9">
        <v>5</v>
      </c>
      <c r="AM26" s="9">
        <v>3</v>
      </c>
      <c r="AN26" s="9">
        <v>1</v>
      </c>
      <c r="AO26" s="8"/>
      <c r="AP26" s="12">
        <f t="shared" si="0"/>
        <v>71</v>
      </c>
      <c r="AQ26" s="12"/>
      <c r="AR26" s="9">
        <f>COUNTIF($E26:AN26,"0")</f>
        <v>13</v>
      </c>
      <c r="AS26" s="9">
        <f>COUNTIF($E26:AN26,"1")</f>
        <v>5</v>
      </c>
      <c r="AT26" s="9">
        <f>COUNTIF($E26:AN26,"2")</f>
        <v>4</v>
      </c>
      <c r="AU26" s="9">
        <f>COUNTIF($E26:AN26,"3")</f>
        <v>6</v>
      </c>
      <c r="AV26" s="9">
        <f>COUNTIF($E26:AN26,"5")</f>
        <v>8</v>
      </c>
      <c r="AW26" s="44">
        <v>18.2</v>
      </c>
      <c r="AX26" s="10"/>
    </row>
    <row r="27" spans="1:53" ht="16.5" x14ac:dyDescent="0.25">
      <c r="A27" s="68">
        <v>119</v>
      </c>
      <c r="B27" s="73" t="s">
        <v>176</v>
      </c>
      <c r="C27" s="73" t="s">
        <v>85</v>
      </c>
      <c r="D27" s="68" t="s">
        <v>97</v>
      </c>
      <c r="E27" s="6">
        <v>0</v>
      </c>
      <c r="F27" s="6">
        <v>0</v>
      </c>
      <c r="G27" s="6">
        <v>5</v>
      </c>
      <c r="H27" s="6">
        <v>3</v>
      </c>
      <c r="I27" s="9">
        <v>1</v>
      </c>
      <c r="J27" s="6">
        <v>3</v>
      </c>
      <c r="K27" s="6">
        <v>2</v>
      </c>
      <c r="L27" s="6">
        <v>2</v>
      </c>
      <c r="M27" s="6">
        <v>3</v>
      </c>
      <c r="N27" s="6">
        <v>5</v>
      </c>
      <c r="O27" s="6">
        <v>0</v>
      </c>
      <c r="P27" s="6">
        <v>3</v>
      </c>
      <c r="Q27" s="6">
        <v>1</v>
      </c>
      <c r="R27" s="7">
        <v>0</v>
      </c>
      <c r="S27" s="6">
        <v>5</v>
      </c>
      <c r="T27" s="6">
        <v>0</v>
      </c>
      <c r="U27" s="6">
        <v>1</v>
      </c>
      <c r="V27" s="6">
        <v>1</v>
      </c>
      <c r="W27" s="6">
        <v>0</v>
      </c>
      <c r="X27" s="6">
        <v>2</v>
      </c>
      <c r="Y27" s="6">
        <v>0</v>
      </c>
      <c r="Z27" s="6">
        <v>3</v>
      </c>
      <c r="AA27" s="6">
        <v>1</v>
      </c>
      <c r="AB27" s="6">
        <v>0</v>
      </c>
      <c r="AC27" s="6">
        <v>0</v>
      </c>
      <c r="AD27" s="6">
        <v>5</v>
      </c>
      <c r="AE27" s="6">
        <v>0</v>
      </c>
      <c r="AF27" s="6">
        <v>1</v>
      </c>
      <c r="AG27" s="6">
        <v>3</v>
      </c>
      <c r="AH27" s="6">
        <v>5</v>
      </c>
      <c r="AI27" s="6">
        <v>5</v>
      </c>
      <c r="AJ27" s="6">
        <v>0</v>
      </c>
      <c r="AK27" s="6">
        <v>3</v>
      </c>
      <c r="AL27" s="6">
        <v>3</v>
      </c>
      <c r="AM27" s="6">
        <v>5</v>
      </c>
      <c r="AN27" s="6">
        <v>2</v>
      </c>
      <c r="AO27" s="6"/>
      <c r="AP27" s="37">
        <f t="shared" si="0"/>
        <v>73</v>
      </c>
      <c r="AQ27" s="37"/>
      <c r="AR27" s="9">
        <f>COUNTIF($E27:AN27,"0")</f>
        <v>11</v>
      </c>
      <c r="AS27" s="9">
        <f>COUNTIF($E27:AN27,"1")</f>
        <v>6</v>
      </c>
      <c r="AT27" s="9">
        <f>COUNTIF($E27:AN27,"2")</f>
        <v>4</v>
      </c>
      <c r="AU27" s="9">
        <f>COUNTIF($E27:AN27,"3")</f>
        <v>8</v>
      </c>
      <c r="AV27" s="9">
        <f>COUNTIF($E27:AN27,"5")</f>
        <v>7</v>
      </c>
      <c r="AW27" s="43">
        <v>18.28</v>
      </c>
      <c r="AX27" s="39"/>
    </row>
    <row r="28" spans="1:53" x14ac:dyDescent="0.25">
      <c r="A28" s="68">
        <v>34</v>
      </c>
      <c r="B28" s="75" t="s">
        <v>131</v>
      </c>
      <c r="C28" s="73"/>
      <c r="D28" s="70" t="s">
        <v>97</v>
      </c>
      <c r="E28" s="6">
        <v>0</v>
      </c>
      <c r="F28" s="6">
        <v>0</v>
      </c>
      <c r="G28" s="6">
        <v>1</v>
      </c>
      <c r="H28" s="6">
        <v>3</v>
      </c>
      <c r="I28" s="9">
        <v>5</v>
      </c>
      <c r="J28" s="6">
        <v>5</v>
      </c>
      <c r="K28" s="6">
        <v>1</v>
      </c>
      <c r="L28" s="6">
        <v>1</v>
      </c>
      <c r="M28" s="6">
        <v>0</v>
      </c>
      <c r="N28" s="6">
        <v>5</v>
      </c>
      <c r="O28" s="6">
        <v>1</v>
      </c>
      <c r="P28" s="6">
        <v>5</v>
      </c>
      <c r="Q28" s="6">
        <v>5</v>
      </c>
      <c r="R28" s="6">
        <v>5</v>
      </c>
      <c r="S28" s="6">
        <v>10</v>
      </c>
      <c r="T28" s="6">
        <v>0</v>
      </c>
      <c r="U28" s="6">
        <v>0</v>
      </c>
      <c r="V28" s="6">
        <v>0</v>
      </c>
      <c r="W28" s="6">
        <v>0</v>
      </c>
      <c r="X28" s="6">
        <v>5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5</v>
      </c>
      <c r="AH28" s="6">
        <v>5</v>
      </c>
      <c r="AI28" s="6">
        <v>1</v>
      </c>
      <c r="AJ28" s="6">
        <v>0</v>
      </c>
      <c r="AK28" s="6">
        <v>3</v>
      </c>
      <c r="AL28" s="6">
        <v>5</v>
      </c>
      <c r="AM28" s="6">
        <v>5</v>
      </c>
      <c r="AN28" s="6">
        <v>2</v>
      </c>
      <c r="AO28" s="6">
        <v>1</v>
      </c>
      <c r="AP28" s="37">
        <f t="shared" si="0"/>
        <v>85</v>
      </c>
      <c r="AQ28" s="37"/>
      <c r="AR28" s="9">
        <f>COUNTIF($E28:AN28,"0")</f>
        <v>14</v>
      </c>
      <c r="AS28" s="9">
        <f>COUNTIF($E28:AN28,"1")</f>
        <v>6</v>
      </c>
      <c r="AT28" s="9">
        <f>COUNTIF($E28:AN28,"2")</f>
        <v>1</v>
      </c>
      <c r="AU28" s="9">
        <f>COUNTIF($E28:AN28,"3")</f>
        <v>2</v>
      </c>
      <c r="AV28" s="9">
        <f>COUNTIF($E28:AN28,"5")</f>
        <v>12</v>
      </c>
      <c r="AW28" s="43">
        <v>17.03</v>
      </c>
      <c r="AX28" s="39">
        <v>17.04</v>
      </c>
    </row>
    <row r="29" spans="1:53" x14ac:dyDescent="0.25">
      <c r="A29" s="68">
        <v>116</v>
      </c>
      <c r="B29" s="73" t="s">
        <v>158</v>
      </c>
      <c r="C29" s="73" t="s">
        <v>82</v>
      </c>
      <c r="D29" s="68" t="s">
        <v>97</v>
      </c>
      <c r="E29" s="6">
        <v>0</v>
      </c>
      <c r="F29" s="6">
        <v>0</v>
      </c>
      <c r="G29" s="6">
        <v>5</v>
      </c>
      <c r="H29" s="6">
        <v>3</v>
      </c>
      <c r="I29" s="9">
        <v>2</v>
      </c>
      <c r="J29" s="6">
        <v>2</v>
      </c>
      <c r="K29" s="6">
        <v>3</v>
      </c>
      <c r="L29" s="6">
        <v>3</v>
      </c>
      <c r="M29" s="6">
        <v>1</v>
      </c>
      <c r="N29" s="6">
        <v>3</v>
      </c>
      <c r="O29" s="6">
        <v>3</v>
      </c>
      <c r="P29" s="9">
        <v>2</v>
      </c>
      <c r="Q29" s="9">
        <v>2</v>
      </c>
      <c r="R29" s="9">
        <v>2</v>
      </c>
      <c r="S29" s="9">
        <v>5</v>
      </c>
      <c r="T29" s="9">
        <v>5</v>
      </c>
      <c r="U29" s="9">
        <v>0</v>
      </c>
      <c r="V29" s="9">
        <v>0</v>
      </c>
      <c r="W29" s="9">
        <v>3</v>
      </c>
      <c r="X29" s="9">
        <v>0</v>
      </c>
      <c r="Y29" s="9">
        <v>1</v>
      </c>
      <c r="Z29" s="9">
        <v>5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5</v>
      </c>
      <c r="AG29" s="9">
        <v>3</v>
      </c>
      <c r="AH29" s="9">
        <v>5</v>
      </c>
      <c r="AI29" s="9">
        <v>5</v>
      </c>
      <c r="AJ29" s="9">
        <v>0</v>
      </c>
      <c r="AK29" s="9">
        <v>5</v>
      </c>
      <c r="AL29" s="9">
        <v>3</v>
      </c>
      <c r="AM29" s="9">
        <v>5</v>
      </c>
      <c r="AN29" s="9">
        <v>3</v>
      </c>
      <c r="AO29" s="6"/>
      <c r="AP29" s="37">
        <f t="shared" si="0"/>
        <v>85</v>
      </c>
      <c r="AQ29" s="37"/>
      <c r="AR29" s="9">
        <f>COUNTIF($E29:AN29,"0")</f>
        <v>10</v>
      </c>
      <c r="AS29" s="9">
        <f>COUNTIF($E29:AN29,"1")</f>
        <v>3</v>
      </c>
      <c r="AT29" s="9">
        <f>COUNTIF($E29:AN29,"2")</f>
        <v>5</v>
      </c>
      <c r="AU29" s="9">
        <f>COUNTIF($E29:AN29,"3")</f>
        <v>9</v>
      </c>
      <c r="AV29" s="9">
        <f>COUNTIF($E29:AN29,"5")</f>
        <v>9</v>
      </c>
      <c r="AW29" s="43">
        <v>18.25</v>
      </c>
      <c r="AX29" s="39"/>
    </row>
    <row r="30" spans="1:53" x14ac:dyDescent="0.25">
      <c r="A30" s="68">
        <v>25</v>
      </c>
      <c r="B30" s="75" t="s">
        <v>30</v>
      </c>
      <c r="C30" s="75" t="s">
        <v>83</v>
      </c>
      <c r="D30" s="70" t="s">
        <v>97</v>
      </c>
      <c r="E30" s="14">
        <v>0</v>
      </c>
      <c r="F30" s="14">
        <v>3</v>
      </c>
      <c r="G30" s="14">
        <v>1</v>
      </c>
      <c r="H30" s="14">
        <v>0</v>
      </c>
      <c r="I30" s="9">
        <v>0</v>
      </c>
      <c r="J30" s="14">
        <v>3</v>
      </c>
      <c r="K30" s="14">
        <v>1</v>
      </c>
      <c r="L30" s="14">
        <v>3</v>
      </c>
      <c r="M30" s="14">
        <v>3</v>
      </c>
      <c r="N30" s="14">
        <v>2</v>
      </c>
      <c r="O30" s="14">
        <v>0</v>
      </c>
      <c r="P30" s="14">
        <v>3</v>
      </c>
      <c r="Q30" s="14">
        <v>5</v>
      </c>
      <c r="R30" s="14">
        <v>2</v>
      </c>
      <c r="S30" s="14">
        <v>5</v>
      </c>
      <c r="T30" s="14">
        <v>0</v>
      </c>
      <c r="U30" s="14">
        <v>0</v>
      </c>
      <c r="V30" s="14">
        <v>1</v>
      </c>
      <c r="W30" s="14">
        <v>0</v>
      </c>
      <c r="X30" s="14">
        <v>2</v>
      </c>
      <c r="Y30" s="14">
        <v>1</v>
      </c>
      <c r="Z30" s="14">
        <v>3</v>
      </c>
      <c r="AA30" s="14">
        <v>3</v>
      </c>
      <c r="AB30" s="14">
        <v>0</v>
      </c>
      <c r="AC30" s="14">
        <v>3</v>
      </c>
      <c r="AD30" s="14">
        <v>5</v>
      </c>
      <c r="AE30" s="14">
        <v>2</v>
      </c>
      <c r="AF30" s="14">
        <v>2</v>
      </c>
      <c r="AG30" s="14">
        <v>5</v>
      </c>
      <c r="AH30" s="14">
        <v>5</v>
      </c>
      <c r="AI30" s="14">
        <v>3</v>
      </c>
      <c r="AJ30" s="14">
        <v>3</v>
      </c>
      <c r="AK30" s="14">
        <v>5</v>
      </c>
      <c r="AL30" s="14">
        <v>3</v>
      </c>
      <c r="AM30" s="14">
        <v>5</v>
      </c>
      <c r="AN30" s="14">
        <v>3</v>
      </c>
      <c r="AO30" s="70">
        <v>3</v>
      </c>
      <c r="AP30" s="57">
        <f t="shared" si="0"/>
        <v>88</v>
      </c>
      <c r="AR30" s="9">
        <f>COUNTIF($E30:AN30,"0")</f>
        <v>8</v>
      </c>
      <c r="AS30" s="9">
        <f>COUNTIF($E30:AN30,"1")</f>
        <v>4</v>
      </c>
      <c r="AT30" s="9">
        <f>COUNTIF($E30:AN30,"2")</f>
        <v>5</v>
      </c>
      <c r="AU30" s="9">
        <f>COUNTIF($E30:AN30,"3")</f>
        <v>12</v>
      </c>
      <c r="AV30" s="9">
        <f>COUNTIF($E30:AN30,"5")</f>
        <v>7</v>
      </c>
      <c r="AW30" s="55">
        <v>16.54</v>
      </c>
      <c r="AX30" s="10">
        <v>16.57</v>
      </c>
    </row>
    <row r="31" spans="1:53" s="36" customFormat="1" ht="16.5" x14ac:dyDescent="0.25">
      <c r="A31" s="68">
        <v>99</v>
      </c>
      <c r="B31" s="73" t="s">
        <v>63</v>
      </c>
      <c r="C31" s="73" t="s">
        <v>86</v>
      </c>
      <c r="D31" s="68" t="s">
        <v>97</v>
      </c>
      <c r="E31" s="6">
        <v>0</v>
      </c>
      <c r="F31" s="6">
        <v>0</v>
      </c>
      <c r="G31" s="6">
        <v>1</v>
      </c>
      <c r="H31" s="6">
        <v>3</v>
      </c>
      <c r="I31" s="9">
        <v>3</v>
      </c>
      <c r="J31" s="6">
        <v>2</v>
      </c>
      <c r="K31" s="6">
        <v>3</v>
      </c>
      <c r="L31" s="6">
        <v>3</v>
      </c>
      <c r="M31" s="6">
        <v>0</v>
      </c>
      <c r="N31" s="6">
        <v>5</v>
      </c>
      <c r="O31" s="6">
        <v>0</v>
      </c>
      <c r="P31" s="6">
        <v>5</v>
      </c>
      <c r="Q31" s="6">
        <v>2</v>
      </c>
      <c r="R31" s="7">
        <v>1</v>
      </c>
      <c r="S31" s="6">
        <v>5</v>
      </c>
      <c r="T31" s="6">
        <v>1</v>
      </c>
      <c r="U31" s="6">
        <v>1</v>
      </c>
      <c r="V31" s="6">
        <v>1</v>
      </c>
      <c r="W31" s="6">
        <v>2</v>
      </c>
      <c r="X31" s="6">
        <v>1</v>
      </c>
      <c r="Y31" s="6">
        <v>0</v>
      </c>
      <c r="Z31" s="6">
        <v>3</v>
      </c>
      <c r="AA31" s="6">
        <v>3</v>
      </c>
      <c r="AB31" s="6">
        <v>0</v>
      </c>
      <c r="AC31" s="6">
        <v>1</v>
      </c>
      <c r="AD31" s="6">
        <v>3</v>
      </c>
      <c r="AE31" s="6">
        <v>1</v>
      </c>
      <c r="AF31" s="6">
        <v>5</v>
      </c>
      <c r="AG31" s="6">
        <v>5</v>
      </c>
      <c r="AH31" s="6">
        <v>5</v>
      </c>
      <c r="AI31" s="6">
        <v>5</v>
      </c>
      <c r="AJ31" s="6">
        <v>2</v>
      </c>
      <c r="AK31" s="6">
        <v>5</v>
      </c>
      <c r="AL31" s="6">
        <v>5</v>
      </c>
      <c r="AM31" s="6">
        <v>3</v>
      </c>
      <c r="AN31" s="6">
        <v>5</v>
      </c>
      <c r="AO31" s="6"/>
      <c r="AP31" s="37">
        <f t="shared" si="0"/>
        <v>90</v>
      </c>
      <c r="AQ31" s="37"/>
      <c r="AR31" s="9">
        <f>COUNTIF($E31:AN31,"0")</f>
        <v>6</v>
      </c>
      <c r="AS31" s="9">
        <f>COUNTIF($E31:AN31,"1")</f>
        <v>8</v>
      </c>
      <c r="AT31" s="9">
        <f>COUNTIF($E31:AN31,"2")</f>
        <v>4</v>
      </c>
      <c r="AU31" s="9">
        <f>COUNTIF($E31:AN31,"3")</f>
        <v>8</v>
      </c>
      <c r="AV31" s="9">
        <f>COUNTIF($E31:AN31,"5")</f>
        <v>10</v>
      </c>
      <c r="AW31" s="43">
        <v>18.079999999999998</v>
      </c>
      <c r="AX31" s="39"/>
    </row>
    <row r="32" spans="1:53" ht="16.5" x14ac:dyDescent="0.25">
      <c r="A32" s="68">
        <v>109</v>
      </c>
      <c r="B32" s="73" t="s">
        <v>58</v>
      </c>
      <c r="C32" s="73" t="s">
        <v>90</v>
      </c>
      <c r="D32" s="68" t="s">
        <v>97</v>
      </c>
      <c r="E32" s="6">
        <v>0</v>
      </c>
      <c r="F32" s="6">
        <v>1</v>
      </c>
      <c r="G32" s="6">
        <v>5</v>
      </c>
      <c r="H32" s="8">
        <v>3</v>
      </c>
      <c r="I32" s="9">
        <v>2</v>
      </c>
      <c r="J32" s="8">
        <v>3</v>
      </c>
      <c r="K32" s="8">
        <v>0</v>
      </c>
      <c r="L32" s="8">
        <v>2</v>
      </c>
      <c r="M32" s="8">
        <v>1</v>
      </c>
      <c r="N32" s="8">
        <v>5</v>
      </c>
      <c r="O32" s="6">
        <v>0</v>
      </c>
      <c r="P32" s="6">
        <v>3</v>
      </c>
      <c r="Q32" s="6">
        <v>3</v>
      </c>
      <c r="R32" s="7">
        <v>0</v>
      </c>
      <c r="S32" s="6">
        <v>5</v>
      </c>
      <c r="T32" s="6">
        <v>0</v>
      </c>
      <c r="U32" s="6">
        <v>1</v>
      </c>
      <c r="V32" s="6">
        <v>5</v>
      </c>
      <c r="W32" s="8">
        <v>0</v>
      </c>
      <c r="X32" s="8">
        <v>1</v>
      </c>
      <c r="Y32" s="8">
        <v>0</v>
      </c>
      <c r="Z32" s="8">
        <v>3</v>
      </c>
      <c r="AA32" s="8">
        <v>3</v>
      </c>
      <c r="AB32" s="8">
        <v>0</v>
      </c>
      <c r="AC32" s="8">
        <v>0</v>
      </c>
      <c r="AD32" s="8">
        <v>5</v>
      </c>
      <c r="AE32" s="8">
        <v>0</v>
      </c>
      <c r="AF32" s="8">
        <v>5</v>
      </c>
      <c r="AG32" s="8">
        <v>5</v>
      </c>
      <c r="AH32" s="8">
        <v>5</v>
      </c>
      <c r="AI32" s="8">
        <v>5</v>
      </c>
      <c r="AJ32" s="8">
        <v>0</v>
      </c>
      <c r="AK32" s="8">
        <v>5</v>
      </c>
      <c r="AL32" s="8">
        <v>5</v>
      </c>
      <c r="AM32" s="8">
        <v>5</v>
      </c>
      <c r="AN32" s="8">
        <v>5</v>
      </c>
      <c r="AO32" s="8"/>
      <c r="AP32" s="12">
        <f t="shared" si="0"/>
        <v>91</v>
      </c>
      <c r="AQ32" s="12"/>
      <c r="AR32" s="9">
        <f>COUNTIF($E32:AN32,"0")</f>
        <v>11</v>
      </c>
      <c r="AS32" s="9">
        <f>COUNTIF($E32:AN32,"1")</f>
        <v>4</v>
      </c>
      <c r="AT32" s="9">
        <f>COUNTIF($E32:AN32,"2")</f>
        <v>2</v>
      </c>
      <c r="AU32" s="9">
        <f>COUNTIF($E32:AN32,"3")</f>
        <v>6</v>
      </c>
      <c r="AV32" s="9">
        <f>COUNTIF($E32:AN32,"5")</f>
        <v>13</v>
      </c>
      <c r="AW32" s="44">
        <v>18.18</v>
      </c>
      <c r="AX32" s="10"/>
    </row>
    <row r="33" spans="1:53" ht="16.5" x14ac:dyDescent="0.25">
      <c r="A33" s="68">
        <v>24</v>
      </c>
      <c r="B33" s="75" t="s">
        <v>122</v>
      </c>
      <c r="C33" s="75" t="s">
        <v>85</v>
      </c>
      <c r="D33" s="70" t="s">
        <v>97</v>
      </c>
      <c r="E33" s="6">
        <v>0</v>
      </c>
      <c r="F33" s="6">
        <v>1</v>
      </c>
      <c r="G33" s="6">
        <v>1</v>
      </c>
      <c r="H33" s="6">
        <v>5</v>
      </c>
      <c r="I33" s="9">
        <v>3</v>
      </c>
      <c r="J33" s="6">
        <v>5</v>
      </c>
      <c r="K33" s="6">
        <v>1</v>
      </c>
      <c r="L33" s="6">
        <v>3</v>
      </c>
      <c r="M33" s="6">
        <v>3</v>
      </c>
      <c r="N33" s="6">
        <v>5</v>
      </c>
      <c r="O33" s="6">
        <v>0</v>
      </c>
      <c r="P33" s="6">
        <v>5</v>
      </c>
      <c r="Q33" s="6">
        <v>5</v>
      </c>
      <c r="R33" s="7">
        <v>1</v>
      </c>
      <c r="S33" s="6">
        <v>5</v>
      </c>
      <c r="T33" s="6">
        <v>0</v>
      </c>
      <c r="U33" s="6">
        <v>0</v>
      </c>
      <c r="V33" s="6">
        <v>0</v>
      </c>
      <c r="W33" s="8">
        <v>0</v>
      </c>
      <c r="X33" s="8">
        <v>0</v>
      </c>
      <c r="Y33" s="8">
        <v>5</v>
      </c>
      <c r="Z33" s="8">
        <v>3</v>
      </c>
      <c r="AA33" s="8">
        <v>1</v>
      </c>
      <c r="AB33" s="8">
        <v>1</v>
      </c>
      <c r="AC33" s="8">
        <v>0</v>
      </c>
      <c r="AD33" s="8">
        <v>5</v>
      </c>
      <c r="AE33" s="8">
        <v>0</v>
      </c>
      <c r="AF33" s="8">
        <v>0</v>
      </c>
      <c r="AG33" s="8">
        <v>5</v>
      </c>
      <c r="AH33" s="8">
        <v>5</v>
      </c>
      <c r="AI33" s="8">
        <v>5</v>
      </c>
      <c r="AJ33" s="8">
        <v>0</v>
      </c>
      <c r="AK33" s="8">
        <v>5</v>
      </c>
      <c r="AL33" s="8">
        <v>5</v>
      </c>
      <c r="AM33" s="8">
        <v>5</v>
      </c>
      <c r="AN33" s="8">
        <v>5</v>
      </c>
      <c r="AO33" s="6">
        <v>4</v>
      </c>
      <c r="AP33" s="12">
        <f t="shared" si="0"/>
        <v>97</v>
      </c>
      <c r="AQ33" s="12"/>
      <c r="AR33" s="9">
        <f>COUNTIF($E33:AN33,"0")</f>
        <v>11</v>
      </c>
      <c r="AS33" s="9">
        <f>COUNTIF($E33:AN33,"1")</f>
        <v>6</v>
      </c>
      <c r="AT33" s="9">
        <f>COUNTIF($E33:AN33,"2")</f>
        <v>0</v>
      </c>
      <c r="AU33" s="9">
        <f>COUNTIF($E33:AN33,"3")</f>
        <v>4</v>
      </c>
      <c r="AV33" s="9">
        <f>COUNTIF($E33:AN33,"5")</f>
        <v>15</v>
      </c>
      <c r="AW33" s="44">
        <v>16.53</v>
      </c>
      <c r="AX33" s="10">
        <v>16.57</v>
      </c>
    </row>
    <row r="34" spans="1:53" ht="16.5" x14ac:dyDescent="0.25">
      <c r="A34" s="68">
        <v>33</v>
      </c>
      <c r="B34" s="75" t="s">
        <v>130</v>
      </c>
      <c r="C34" s="75" t="s">
        <v>85</v>
      </c>
      <c r="D34" s="70" t="s">
        <v>97</v>
      </c>
      <c r="E34" s="8">
        <v>0</v>
      </c>
      <c r="F34" s="8">
        <v>1</v>
      </c>
      <c r="G34" s="8">
        <v>2</v>
      </c>
      <c r="H34" s="8">
        <v>3</v>
      </c>
      <c r="I34" s="9">
        <v>5</v>
      </c>
      <c r="J34" s="8">
        <v>5</v>
      </c>
      <c r="K34" s="8">
        <v>1</v>
      </c>
      <c r="L34" s="8">
        <v>3</v>
      </c>
      <c r="M34" s="8">
        <v>3</v>
      </c>
      <c r="N34" s="8">
        <v>3</v>
      </c>
      <c r="O34" s="8">
        <v>2</v>
      </c>
      <c r="P34" s="8">
        <v>5</v>
      </c>
      <c r="Q34" s="8">
        <v>5</v>
      </c>
      <c r="R34" s="7">
        <v>5</v>
      </c>
      <c r="S34" s="8">
        <v>5</v>
      </c>
      <c r="T34" s="8">
        <v>0</v>
      </c>
      <c r="U34" s="8">
        <v>0</v>
      </c>
      <c r="V34" s="8">
        <v>0</v>
      </c>
      <c r="W34" s="8">
        <v>2</v>
      </c>
      <c r="X34" s="8">
        <v>5</v>
      </c>
      <c r="Y34" s="8">
        <v>0</v>
      </c>
      <c r="Z34" s="8">
        <v>5</v>
      </c>
      <c r="AA34" s="8">
        <v>3</v>
      </c>
      <c r="AB34" s="8">
        <v>0</v>
      </c>
      <c r="AC34" s="8">
        <v>0</v>
      </c>
      <c r="AD34" s="8">
        <v>1</v>
      </c>
      <c r="AE34" s="8">
        <v>0</v>
      </c>
      <c r="AF34" s="8">
        <v>5</v>
      </c>
      <c r="AG34" s="8">
        <v>5</v>
      </c>
      <c r="AH34" s="8">
        <v>5</v>
      </c>
      <c r="AI34" s="8">
        <v>5</v>
      </c>
      <c r="AJ34" s="8">
        <v>0</v>
      </c>
      <c r="AK34" s="8">
        <v>5</v>
      </c>
      <c r="AL34" s="8">
        <v>5</v>
      </c>
      <c r="AM34" s="8">
        <v>5</v>
      </c>
      <c r="AN34" s="8">
        <v>5</v>
      </c>
      <c r="AO34" s="8">
        <v>3</v>
      </c>
      <c r="AP34" s="13">
        <f t="shared" si="0"/>
        <v>107</v>
      </c>
      <c r="AQ34" s="13"/>
      <c r="AR34" s="9">
        <f>COUNTIF($E34:AN34,"0")</f>
        <v>9</v>
      </c>
      <c r="AS34" s="9">
        <f>COUNTIF($E34:AN34,"1")</f>
        <v>3</v>
      </c>
      <c r="AT34" s="9">
        <f>COUNTIF($E34:AN34,"2")</f>
        <v>3</v>
      </c>
      <c r="AU34" s="9">
        <f>COUNTIF($E34:AN34,"3")</f>
        <v>5</v>
      </c>
      <c r="AV34" s="9">
        <f>COUNTIF($E34:AN34,"5")</f>
        <v>16</v>
      </c>
      <c r="AW34" s="44">
        <v>17.02</v>
      </c>
      <c r="AX34" s="11">
        <v>17.05</v>
      </c>
    </row>
    <row r="35" spans="1:53" ht="16.5" x14ac:dyDescent="0.25">
      <c r="A35" s="68">
        <v>28</v>
      </c>
      <c r="B35" s="75" t="s">
        <v>125</v>
      </c>
      <c r="C35" s="75" t="s">
        <v>85</v>
      </c>
      <c r="D35" s="70" t="s">
        <v>97</v>
      </c>
      <c r="E35" s="6">
        <v>0</v>
      </c>
      <c r="F35" s="6">
        <v>0</v>
      </c>
      <c r="G35" s="6">
        <v>5</v>
      </c>
      <c r="H35" s="6">
        <v>5</v>
      </c>
      <c r="I35" s="9">
        <v>5</v>
      </c>
      <c r="J35" s="6">
        <v>5</v>
      </c>
      <c r="K35" s="6">
        <v>2</v>
      </c>
      <c r="L35" s="6">
        <v>3</v>
      </c>
      <c r="M35" s="6">
        <v>3</v>
      </c>
      <c r="N35" s="6">
        <v>5</v>
      </c>
      <c r="O35" s="6">
        <v>1</v>
      </c>
      <c r="P35" s="6">
        <v>5</v>
      </c>
      <c r="Q35" s="6">
        <v>5</v>
      </c>
      <c r="R35" s="7">
        <v>2</v>
      </c>
      <c r="S35" s="6">
        <v>5</v>
      </c>
      <c r="T35" s="6">
        <v>0</v>
      </c>
      <c r="U35" s="6">
        <v>1</v>
      </c>
      <c r="V35" s="6">
        <v>2</v>
      </c>
      <c r="W35" s="6">
        <v>2</v>
      </c>
      <c r="X35" s="6">
        <v>2</v>
      </c>
      <c r="Y35" s="6">
        <v>1</v>
      </c>
      <c r="Z35" s="6">
        <v>0</v>
      </c>
      <c r="AA35" s="6">
        <v>3</v>
      </c>
      <c r="AB35" s="6">
        <v>1</v>
      </c>
      <c r="AC35" s="6">
        <v>1</v>
      </c>
      <c r="AD35" s="6">
        <v>5</v>
      </c>
      <c r="AE35" s="6">
        <v>0</v>
      </c>
      <c r="AF35" s="6">
        <v>5</v>
      </c>
      <c r="AG35" s="6">
        <v>5</v>
      </c>
      <c r="AH35" s="6">
        <v>5</v>
      </c>
      <c r="AI35" s="6">
        <v>5</v>
      </c>
      <c r="AJ35" s="6">
        <v>1</v>
      </c>
      <c r="AK35" s="6">
        <v>5</v>
      </c>
      <c r="AL35" s="6">
        <v>5</v>
      </c>
      <c r="AM35" s="6">
        <v>5</v>
      </c>
      <c r="AN35" s="6">
        <v>5</v>
      </c>
      <c r="AO35" s="6"/>
      <c r="AP35" s="37">
        <f t="shared" si="0"/>
        <v>110</v>
      </c>
      <c r="AQ35" s="37"/>
      <c r="AR35" s="9">
        <f>COUNTIF($E35:AN35,"0")</f>
        <v>5</v>
      </c>
      <c r="AS35" s="9">
        <f>COUNTIF($E35:AN35,"1")</f>
        <v>6</v>
      </c>
      <c r="AT35" s="9">
        <f>COUNTIF($E35:AN35,"2")</f>
        <v>5</v>
      </c>
      <c r="AU35" s="9">
        <f>COUNTIF($E35:AN35,"3")</f>
        <v>3</v>
      </c>
      <c r="AV35" s="9">
        <f>COUNTIF($E35:AN35,"5")</f>
        <v>17</v>
      </c>
      <c r="AW35" s="43">
        <v>16.57</v>
      </c>
      <c r="AX35" s="39">
        <v>16.48</v>
      </c>
    </row>
    <row r="36" spans="1:53" ht="16.5" x14ac:dyDescent="0.25">
      <c r="A36" s="68">
        <v>88</v>
      </c>
      <c r="B36" s="73" t="s">
        <v>69</v>
      </c>
      <c r="C36" s="73" t="s">
        <v>85</v>
      </c>
      <c r="D36" s="68" t="s">
        <v>97</v>
      </c>
      <c r="E36" s="9">
        <v>0</v>
      </c>
      <c r="F36" s="9">
        <v>1</v>
      </c>
      <c r="G36" s="9">
        <v>3</v>
      </c>
      <c r="H36" s="9">
        <v>3</v>
      </c>
      <c r="I36" s="9">
        <v>3</v>
      </c>
      <c r="J36" s="9">
        <v>2</v>
      </c>
      <c r="K36" s="9">
        <v>3</v>
      </c>
      <c r="L36" s="9">
        <v>3</v>
      </c>
      <c r="M36" s="9">
        <v>3</v>
      </c>
      <c r="N36" s="9">
        <v>3</v>
      </c>
      <c r="O36" s="9">
        <v>0</v>
      </c>
      <c r="P36" s="9">
        <v>5</v>
      </c>
      <c r="Q36" s="9">
        <v>2</v>
      </c>
      <c r="R36" s="7">
        <v>1</v>
      </c>
      <c r="S36" s="9">
        <v>5</v>
      </c>
      <c r="T36" s="9">
        <v>0</v>
      </c>
      <c r="U36" s="9">
        <v>0</v>
      </c>
      <c r="V36" s="9">
        <v>1</v>
      </c>
      <c r="W36" s="9">
        <v>3</v>
      </c>
      <c r="X36" s="9">
        <v>3</v>
      </c>
      <c r="Y36" s="9">
        <v>0</v>
      </c>
      <c r="Z36" s="9">
        <v>3</v>
      </c>
      <c r="AA36" s="9">
        <v>5</v>
      </c>
      <c r="AB36" s="9">
        <v>0</v>
      </c>
      <c r="AC36" s="9">
        <v>0</v>
      </c>
      <c r="AD36" s="9">
        <v>5</v>
      </c>
      <c r="AE36" s="9">
        <v>0</v>
      </c>
      <c r="AF36" s="9">
        <v>2</v>
      </c>
      <c r="AG36" s="9">
        <v>3</v>
      </c>
      <c r="AH36" s="9">
        <v>5</v>
      </c>
      <c r="AI36" s="9">
        <v>1</v>
      </c>
      <c r="AJ36" s="9">
        <v>0</v>
      </c>
      <c r="AK36" s="9">
        <v>3</v>
      </c>
      <c r="AL36" s="9">
        <v>10</v>
      </c>
      <c r="AM36" s="9">
        <v>10</v>
      </c>
      <c r="AN36" s="9">
        <v>10</v>
      </c>
      <c r="AO36" s="8">
        <v>18</v>
      </c>
      <c r="AP36" s="12">
        <f t="shared" si="0"/>
        <v>119</v>
      </c>
      <c r="AQ36" s="12"/>
      <c r="AR36" s="9">
        <f>COUNTIF($E36:AN36,"0")</f>
        <v>9</v>
      </c>
      <c r="AS36" s="9">
        <f>COUNTIF($E36:AN36,"1")</f>
        <v>4</v>
      </c>
      <c r="AT36" s="9">
        <f>COUNTIF($E36:AN36,"2")</f>
        <v>3</v>
      </c>
      <c r="AU36" s="9">
        <f>COUNTIF($E36:AN36,"3")</f>
        <v>12</v>
      </c>
      <c r="AV36" s="9">
        <f>COUNTIF($E36:AN36,"5")</f>
        <v>5</v>
      </c>
      <c r="AW36" s="44">
        <v>17.57</v>
      </c>
      <c r="AX36" s="10">
        <v>18.149999999999999</v>
      </c>
      <c r="AY36" s="5"/>
      <c r="AZ36" s="5"/>
      <c r="BA36" s="5"/>
    </row>
    <row r="37" spans="1:53" s="1" customFormat="1" ht="16.5" x14ac:dyDescent="0.25">
      <c r="A37" s="68">
        <v>27</v>
      </c>
      <c r="B37" s="75" t="s">
        <v>124</v>
      </c>
      <c r="C37" s="75" t="s">
        <v>85</v>
      </c>
      <c r="D37" s="70" t="s">
        <v>97</v>
      </c>
      <c r="E37" s="6">
        <v>0</v>
      </c>
      <c r="F37" s="6">
        <v>0</v>
      </c>
      <c r="G37" s="6">
        <v>5</v>
      </c>
      <c r="H37" s="6">
        <v>5</v>
      </c>
      <c r="I37" s="9">
        <v>5</v>
      </c>
      <c r="J37" s="6">
        <v>3</v>
      </c>
      <c r="K37" s="6">
        <v>3</v>
      </c>
      <c r="L37" s="6">
        <v>3</v>
      </c>
      <c r="M37" s="6">
        <v>3</v>
      </c>
      <c r="N37" s="6">
        <v>5</v>
      </c>
      <c r="O37" s="9">
        <v>1</v>
      </c>
      <c r="P37" s="6">
        <v>5</v>
      </c>
      <c r="Q37" s="6">
        <v>5</v>
      </c>
      <c r="R37" s="7">
        <v>0</v>
      </c>
      <c r="S37" s="6">
        <v>5</v>
      </c>
      <c r="T37" s="6">
        <v>0</v>
      </c>
      <c r="U37" s="6">
        <v>5</v>
      </c>
      <c r="V37" s="6">
        <v>5</v>
      </c>
      <c r="W37" s="8">
        <v>2</v>
      </c>
      <c r="X37" s="8">
        <v>3</v>
      </c>
      <c r="Y37" s="9">
        <v>5</v>
      </c>
      <c r="Z37" s="9">
        <v>5</v>
      </c>
      <c r="AA37" s="9">
        <v>5</v>
      </c>
      <c r="AB37" s="9">
        <v>0</v>
      </c>
      <c r="AC37" s="9">
        <v>0</v>
      </c>
      <c r="AD37" s="9">
        <v>3</v>
      </c>
      <c r="AE37" s="9">
        <v>0</v>
      </c>
      <c r="AF37" s="9">
        <v>5</v>
      </c>
      <c r="AG37" s="9">
        <v>5</v>
      </c>
      <c r="AH37" s="9">
        <v>5</v>
      </c>
      <c r="AI37" s="9">
        <v>5</v>
      </c>
      <c r="AJ37" s="9">
        <v>1</v>
      </c>
      <c r="AK37" s="9">
        <v>5</v>
      </c>
      <c r="AL37" s="9">
        <v>3</v>
      </c>
      <c r="AM37" s="9">
        <v>5</v>
      </c>
      <c r="AN37" s="9">
        <v>5</v>
      </c>
      <c r="AO37" s="8"/>
      <c r="AP37" s="12">
        <f t="shared" si="0"/>
        <v>120</v>
      </c>
      <c r="AQ37" s="12"/>
      <c r="AR37" s="9">
        <f>COUNTIF($E37:AN37,"0")</f>
        <v>7</v>
      </c>
      <c r="AS37" s="9">
        <f>COUNTIF($E37:AN37,"1")</f>
        <v>2</v>
      </c>
      <c r="AT37" s="9">
        <f>COUNTIF($E37:AN37,"2")</f>
        <v>1</v>
      </c>
      <c r="AU37" s="9">
        <f>COUNTIF($E37:AN37,"3")</f>
        <v>7</v>
      </c>
      <c r="AV37" s="9">
        <f>COUNTIF($E37:AN37,"5")</f>
        <v>19</v>
      </c>
      <c r="AW37" s="44">
        <v>16.559999999999999</v>
      </c>
      <c r="AX37" s="10">
        <v>16.510000000000002</v>
      </c>
      <c r="AY37"/>
      <c r="AZ37"/>
      <c r="BA37"/>
    </row>
    <row r="38" spans="1:53" s="26" customFormat="1" ht="16.5" x14ac:dyDescent="0.25">
      <c r="A38" s="68">
        <v>48</v>
      </c>
      <c r="B38" s="73" t="s">
        <v>21</v>
      </c>
      <c r="C38" s="73" t="s">
        <v>82</v>
      </c>
      <c r="D38" s="68" t="s">
        <v>97</v>
      </c>
      <c r="E38" s="6">
        <v>0</v>
      </c>
      <c r="F38" s="6">
        <v>0</v>
      </c>
      <c r="G38" s="6">
        <v>3</v>
      </c>
      <c r="H38" s="8">
        <v>2</v>
      </c>
      <c r="I38" s="9">
        <v>3</v>
      </c>
      <c r="J38" s="8">
        <v>5</v>
      </c>
      <c r="K38" s="8">
        <v>3</v>
      </c>
      <c r="L38" s="8">
        <v>3</v>
      </c>
      <c r="M38" s="8">
        <v>3</v>
      </c>
      <c r="N38" s="8">
        <v>3</v>
      </c>
      <c r="O38" s="6">
        <v>0</v>
      </c>
      <c r="P38" s="6">
        <v>5</v>
      </c>
      <c r="Q38" s="6">
        <v>5</v>
      </c>
      <c r="R38" s="7">
        <v>0</v>
      </c>
      <c r="S38" s="6">
        <v>5</v>
      </c>
      <c r="T38" s="6">
        <v>0</v>
      </c>
      <c r="U38" s="6">
        <v>0</v>
      </c>
      <c r="V38" s="6">
        <v>0</v>
      </c>
      <c r="W38" s="8">
        <v>1</v>
      </c>
      <c r="X38" s="8">
        <v>1</v>
      </c>
      <c r="Y38" s="8">
        <v>0</v>
      </c>
      <c r="Z38" s="8">
        <v>1</v>
      </c>
      <c r="AA38" s="8">
        <v>3</v>
      </c>
      <c r="AB38" s="8">
        <v>2</v>
      </c>
      <c r="AC38" s="8">
        <v>0</v>
      </c>
      <c r="AD38" s="8">
        <v>3</v>
      </c>
      <c r="AE38" s="8">
        <v>1</v>
      </c>
      <c r="AF38" s="8">
        <v>5</v>
      </c>
      <c r="AG38" s="8">
        <v>5</v>
      </c>
      <c r="AH38" s="8">
        <v>5</v>
      </c>
      <c r="AI38" s="8">
        <v>1</v>
      </c>
      <c r="AJ38" s="8">
        <v>0</v>
      </c>
      <c r="AK38" s="8">
        <v>5</v>
      </c>
      <c r="AL38" s="8">
        <v>5</v>
      </c>
      <c r="AM38" s="8">
        <v>3</v>
      </c>
      <c r="AN38" s="8">
        <v>5</v>
      </c>
      <c r="AO38" s="8">
        <v>20</v>
      </c>
      <c r="AP38" s="12">
        <f t="shared" si="0"/>
        <v>106</v>
      </c>
      <c r="AQ38" s="37" t="s">
        <v>177</v>
      </c>
      <c r="AR38" s="9">
        <f>COUNTIF($E38:AN38,"0")</f>
        <v>10</v>
      </c>
      <c r="AS38" s="9">
        <f>COUNTIF($E38:AN38,"1")</f>
        <v>5</v>
      </c>
      <c r="AT38" s="9">
        <f>COUNTIF($E38:AN38,"2")</f>
        <v>2</v>
      </c>
      <c r="AU38" s="9">
        <f>COUNTIF($E38:AN38,"3")</f>
        <v>9</v>
      </c>
      <c r="AV38" s="9">
        <f>COUNTIF($E38:AN38,"5")</f>
        <v>10</v>
      </c>
      <c r="AW38" s="44">
        <v>17.170000000000002</v>
      </c>
      <c r="AX38" s="10">
        <v>17.41</v>
      </c>
    </row>
    <row r="39" spans="1:53" s="36" customFormat="1" x14ac:dyDescent="0.25">
      <c r="A39" s="68">
        <v>100</v>
      </c>
      <c r="B39" s="73" t="s">
        <v>65</v>
      </c>
      <c r="C39" s="73" t="s">
        <v>91</v>
      </c>
      <c r="D39" s="68" t="s">
        <v>97</v>
      </c>
      <c r="E39" s="6" t="s">
        <v>180</v>
      </c>
      <c r="F39" s="6" t="s">
        <v>96</v>
      </c>
      <c r="G39" s="6" t="s">
        <v>181</v>
      </c>
      <c r="H39" s="6" t="s">
        <v>182</v>
      </c>
      <c r="I39" s="9" t="s">
        <v>180</v>
      </c>
      <c r="J39" s="6" t="s">
        <v>96</v>
      </c>
      <c r="K39" s="6" t="s">
        <v>100</v>
      </c>
      <c r="L39" s="6"/>
      <c r="M39" s="6"/>
      <c r="N39" s="6"/>
      <c r="O39" s="6"/>
      <c r="P39" s="6"/>
      <c r="Q39" s="6"/>
      <c r="R39" s="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2"/>
      <c r="AP39" s="12"/>
      <c r="AQ39" s="12"/>
      <c r="AR39" s="9"/>
      <c r="AS39" s="9"/>
      <c r="AT39" s="9"/>
      <c r="AU39" s="9"/>
      <c r="AV39" s="9"/>
      <c r="AW39" s="44"/>
      <c r="AX39" s="10"/>
    </row>
    <row r="40" spans="1:53" s="36" customFormat="1" x14ac:dyDescent="0.25">
      <c r="A40" s="68">
        <v>12</v>
      </c>
      <c r="B40" s="69" t="s">
        <v>116</v>
      </c>
      <c r="C40" s="75" t="s">
        <v>83</v>
      </c>
      <c r="D40" s="70" t="s">
        <v>97</v>
      </c>
      <c r="E40" s="9" t="s">
        <v>100</v>
      </c>
      <c r="F40" s="9" t="s">
        <v>178</v>
      </c>
      <c r="G40" s="9" t="s">
        <v>179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70"/>
      <c r="AP40" s="57"/>
      <c r="AQ40" s="57"/>
      <c r="AR40" s="9"/>
      <c r="AS40" s="9"/>
      <c r="AT40" s="9"/>
      <c r="AU40" s="9"/>
      <c r="AV40" s="9"/>
      <c r="AW40" s="55"/>
      <c r="AX40" s="10"/>
    </row>
    <row r="41" spans="1:53" s="36" customFormat="1" x14ac:dyDescent="0.25">
      <c r="A41" s="68">
        <v>35</v>
      </c>
      <c r="B41" s="69" t="s">
        <v>132</v>
      </c>
      <c r="C41" s="72" t="s">
        <v>91</v>
      </c>
      <c r="D41" s="70" t="s">
        <v>97</v>
      </c>
      <c r="E41" s="9" t="s">
        <v>100</v>
      </c>
      <c r="F41" s="9" t="s">
        <v>178</v>
      </c>
      <c r="G41" s="9" t="s">
        <v>179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6"/>
      <c r="AP41" s="37"/>
      <c r="AQ41" s="37"/>
      <c r="AR41" s="9"/>
      <c r="AS41" s="9"/>
      <c r="AT41" s="9"/>
      <c r="AU41" s="9"/>
      <c r="AV41" s="9"/>
      <c r="AW41" s="43"/>
      <c r="AX41" s="39"/>
    </row>
    <row r="42" spans="1:53" s="36" customFormat="1" x14ac:dyDescent="0.25">
      <c r="A42" s="68">
        <v>49</v>
      </c>
      <c r="B42" s="73" t="s">
        <v>45</v>
      </c>
      <c r="C42" s="73" t="s">
        <v>82</v>
      </c>
      <c r="D42" s="68" t="s">
        <v>97</v>
      </c>
      <c r="E42" s="9" t="s">
        <v>100</v>
      </c>
      <c r="F42" s="9" t="s">
        <v>178</v>
      </c>
      <c r="G42" s="9" t="s">
        <v>179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6"/>
      <c r="AP42" s="12"/>
      <c r="AQ42" s="12"/>
      <c r="AR42" s="9"/>
      <c r="AS42" s="9"/>
      <c r="AT42" s="9"/>
      <c r="AU42" s="9"/>
      <c r="AV42" s="9"/>
      <c r="AW42" s="44"/>
      <c r="AX42" s="10"/>
    </row>
    <row r="43" spans="1:53" s="36" customFormat="1" x14ac:dyDescent="0.25">
      <c r="A43" s="68">
        <v>50</v>
      </c>
      <c r="B43" s="73" t="s">
        <v>31</v>
      </c>
      <c r="C43" s="73" t="s">
        <v>82</v>
      </c>
      <c r="D43" s="68" t="s">
        <v>97</v>
      </c>
      <c r="E43" s="9" t="s">
        <v>100</v>
      </c>
      <c r="F43" s="9" t="s">
        <v>178</v>
      </c>
      <c r="G43" s="9" t="s">
        <v>179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6"/>
      <c r="AP43" s="12"/>
      <c r="AQ43" s="12"/>
      <c r="AR43" s="9"/>
      <c r="AS43" s="9"/>
      <c r="AT43" s="9"/>
      <c r="AU43" s="9"/>
      <c r="AV43" s="9"/>
      <c r="AW43" s="44"/>
      <c r="AX43" s="10"/>
    </row>
    <row r="44" spans="1:53" s="36" customFormat="1" x14ac:dyDescent="0.25">
      <c r="A44" s="68">
        <v>75</v>
      </c>
      <c r="B44" s="73" t="s">
        <v>150</v>
      </c>
      <c r="C44" s="73" t="s">
        <v>85</v>
      </c>
      <c r="D44" s="68" t="s">
        <v>97</v>
      </c>
      <c r="E44" s="9" t="s">
        <v>100</v>
      </c>
      <c r="F44" s="9" t="s">
        <v>178</v>
      </c>
      <c r="G44" s="9" t="s">
        <v>179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8"/>
      <c r="AP44" s="12"/>
      <c r="AQ44" s="12"/>
      <c r="AR44" s="9"/>
      <c r="AS44" s="9"/>
      <c r="AT44" s="9"/>
      <c r="AU44" s="9"/>
      <c r="AV44" s="9"/>
      <c r="AW44" s="44"/>
      <c r="AX44" s="10"/>
    </row>
    <row r="45" spans="1:53" s="36" customFormat="1" x14ac:dyDescent="0.25">
      <c r="A45" s="68">
        <v>76</v>
      </c>
      <c r="B45" s="73" t="s">
        <v>151</v>
      </c>
      <c r="C45" s="73" t="s">
        <v>82</v>
      </c>
      <c r="D45" s="68" t="s">
        <v>97</v>
      </c>
      <c r="E45" s="9" t="s">
        <v>100</v>
      </c>
      <c r="F45" s="9" t="s">
        <v>178</v>
      </c>
      <c r="G45" s="9" t="s">
        <v>179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6"/>
      <c r="AP45" s="12"/>
      <c r="AQ45" s="12"/>
      <c r="AR45" s="9"/>
      <c r="AS45" s="9"/>
      <c r="AT45" s="9"/>
      <c r="AU45" s="9"/>
      <c r="AV45" s="9"/>
      <c r="AW45" s="44"/>
      <c r="AX45" s="10"/>
    </row>
    <row r="46" spans="1:53" s="36" customFormat="1" x14ac:dyDescent="0.25">
      <c r="A46" s="68">
        <v>95</v>
      </c>
      <c r="B46" s="73" t="s">
        <v>47</v>
      </c>
      <c r="C46" s="73" t="s">
        <v>86</v>
      </c>
      <c r="D46" s="68" t="s">
        <v>97</v>
      </c>
      <c r="E46" s="9" t="s">
        <v>100</v>
      </c>
      <c r="F46" s="9" t="s">
        <v>178</v>
      </c>
      <c r="G46" s="9" t="s">
        <v>179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70"/>
      <c r="AP46" s="57"/>
      <c r="AQ46" s="57"/>
      <c r="AR46" s="9"/>
      <c r="AS46" s="9"/>
      <c r="AT46" s="9"/>
      <c r="AU46" s="9"/>
      <c r="AV46" s="9"/>
      <c r="AW46" s="55"/>
      <c r="AX46" s="10"/>
    </row>
    <row r="47" spans="1:53" s="36" customFormat="1" x14ac:dyDescent="0.25">
      <c r="A47" s="68">
        <v>115</v>
      </c>
      <c r="B47" s="73" t="s">
        <v>19</v>
      </c>
      <c r="C47" s="73" t="s">
        <v>85</v>
      </c>
      <c r="D47" s="68" t="s">
        <v>98</v>
      </c>
      <c r="E47" s="6">
        <v>0</v>
      </c>
      <c r="F47" s="6">
        <v>0</v>
      </c>
      <c r="G47" s="6">
        <v>1</v>
      </c>
      <c r="H47" s="6">
        <v>2</v>
      </c>
      <c r="I47" s="9">
        <v>0</v>
      </c>
      <c r="J47" s="6">
        <v>3</v>
      </c>
      <c r="K47" s="6">
        <v>1</v>
      </c>
      <c r="L47" s="6">
        <v>0</v>
      </c>
      <c r="M47" s="6">
        <v>0</v>
      </c>
      <c r="N47" s="6">
        <v>1</v>
      </c>
      <c r="O47" s="6">
        <v>0</v>
      </c>
      <c r="P47" s="6">
        <v>3</v>
      </c>
      <c r="Q47" s="6">
        <v>0</v>
      </c>
      <c r="R47" s="6">
        <v>0</v>
      </c>
      <c r="S47" s="6">
        <v>5</v>
      </c>
      <c r="T47" s="6">
        <v>0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3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1</v>
      </c>
      <c r="AG47" s="6">
        <v>1</v>
      </c>
      <c r="AH47" s="6">
        <v>5</v>
      </c>
      <c r="AI47" s="6">
        <v>0</v>
      </c>
      <c r="AJ47" s="6">
        <v>0</v>
      </c>
      <c r="AK47" s="6">
        <v>3</v>
      </c>
      <c r="AL47" s="6">
        <v>3</v>
      </c>
      <c r="AM47" s="6">
        <v>5</v>
      </c>
      <c r="AN47" s="6">
        <v>1</v>
      </c>
      <c r="AO47" s="6"/>
      <c r="AP47" s="37">
        <f>SUM(E47:AO47)</f>
        <v>39</v>
      </c>
      <c r="AQ47" s="37" t="s">
        <v>185</v>
      </c>
      <c r="AR47" s="9">
        <f>COUNTIF($E47:AN47,"0")</f>
        <v>20</v>
      </c>
      <c r="AS47" s="9">
        <f>COUNTIF($E47:AN47,"1")</f>
        <v>7</v>
      </c>
      <c r="AT47" s="9">
        <f>COUNTIF($E47:AN47,"2")</f>
        <v>1</v>
      </c>
      <c r="AU47" s="9">
        <f>COUNTIF($E47:AN47,"3")</f>
        <v>5</v>
      </c>
      <c r="AV47" s="9">
        <f>COUNTIF($E47:AN47,"5")</f>
        <v>3</v>
      </c>
      <c r="AW47" s="43">
        <v>18.239999999999998</v>
      </c>
      <c r="AX47" s="39"/>
    </row>
    <row r="48" spans="1:53" ht="16.5" x14ac:dyDescent="0.25">
      <c r="A48" s="68">
        <v>120</v>
      </c>
      <c r="B48" s="67" t="s">
        <v>160</v>
      </c>
      <c r="C48" s="71" t="s">
        <v>86</v>
      </c>
      <c r="D48" s="68" t="s">
        <v>98</v>
      </c>
      <c r="E48" s="6">
        <v>0</v>
      </c>
      <c r="F48" s="6">
        <v>0</v>
      </c>
      <c r="G48" s="6">
        <v>1</v>
      </c>
      <c r="H48" s="6">
        <v>3</v>
      </c>
      <c r="I48" s="9">
        <v>1</v>
      </c>
      <c r="J48" s="6">
        <v>3</v>
      </c>
      <c r="K48" s="6">
        <v>1</v>
      </c>
      <c r="L48" s="6">
        <v>0</v>
      </c>
      <c r="M48" s="6">
        <v>0</v>
      </c>
      <c r="N48" s="6">
        <v>3</v>
      </c>
      <c r="O48" s="6">
        <v>0</v>
      </c>
      <c r="P48" s="6">
        <v>3</v>
      </c>
      <c r="Q48" s="6">
        <v>0</v>
      </c>
      <c r="R48" s="7">
        <v>0</v>
      </c>
      <c r="S48" s="6">
        <v>5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0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5</v>
      </c>
      <c r="AH48" s="6">
        <v>5</v>
      </c>
      <c r="AI48" s="6">
        <v>1</v>
      </c>
      <c r="AJ48" s="6">
        <v>0</v>
      </c>
      <c r="AK48" s="6">
        <v>3</v>
      </c>
      <c r="AL48" s="6">
        <v>0</v>
      </c>
      <c r="AM48" s="6">
        <v>1</v>
      </c>
      <c r="AN48" s="6">
        <v>2</v>
      </c>
      <c r="AO48" s="6"/>
      <c r="AP48" s="37">
        <f t="shared" ref="AP48:AP52" si="1">SUM(E48:AO48)</f>
        <v>39</v>
      </c>
      <c r="AQ48" s="37"/>
      <c r="AR48" s="9">
        <f>COUNTIF($E48:AN48,"0")</f>
        <v>20</v>
      </c>
      <c r="AS48" s="9">
        <f>COUNTIF($E48:AN48,"1")</f>
        <v>7</v>
      </c>
      <c r="AT48" s="9">
        <f>COUNTIF($E48:AN48,"2")</f>
        <v>1</v>
      </c>
      <c r="AU48" s="9">
        <f>COUNTIF($E48:AN48,"3")</f>
        <v>5</v>
      </c>
      <c r="AV48" s="9">
        <f>COUNTIF($E48:AN48,"5")</f>
        <v>3</v>
      </c>
      <c r="AW48" s="43">
        <v>18.29</v>
      </c>
      <c r="AX48" s="39"/>
    </row>
    <row r="49" spans="1:84" s="36" customFormat="1" ht="16.5" x14ac:dyDescent="0.25">
      <c r="A49" s="68">
        <v>112</v>
      </c>
      <c r="B49" s="73" t="s">
        <v>55</v>
      </c>
      <c r="C49" s="73" t="s">
        <v>82</v>
      </c>
      <c r="D49" s="68" t="s">
        <v>98</v>
      </c>
      <c r="E49" s="9">
        <v>0</v>
      </c>
      <c r="F49" s="9">
        <v>0</v>
      </c>
      <c r="G49" s="9">
        <v>2</v>
      </c>
      <c r="H49" s="9">
        <v>2</v>
      </c>
      <c r="I49" s="9">
        <v>1</v>
      </c>
      <c r="J49" s="9">
        <v>5</v>
      </c>
      <c r="K49" s="9">
        <v>2</v>
      </c>
      <c r="L49" s="9">
        <v>3</v>
      </c>
      <c r="M49" s="9">
        <v>5</v>
      </c>
      <c r="N49" s="9">
        <v>2</v>
      </c>
      <c r="O49" s="9">
        <v>0</v>
      </c>
      <c r="P49" s="9">
        <v>3</v>
      </c>
      <c r="Q49" s="9">
        <v>0</v>
      </c>
      <c r="R49" s="7">
        <v>1</v>
      </c>
      <c r="S49" s="9">
        <v>5</v>
      </c>
      <c r="T49" s="9">
        <v>0</v>
      </c>
      <c r="U49" s="9">
        <v>0</v>
      </c>
      <c r="V49" s="9">
        <v>0</v>
      </c>
      <c r="W49" s="9">
        <v>0</v>
      </c>
      <c r="X49" s="9">
        <v>2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2</v>
      </c>
      <c r="AE49" s="9">
        <v>0</v>
      </c>
      <c r="AF49" s="9">
        <v>5</v>
      </c>
      <c r="AG49" s="9">
        <v>3</v>
      </c>
      <c r="AH49" s="9">
        <v>5</v>
      </c>
      <c r="AI49" s="9">
        <v>5</v>
      </c>
      <c r="AJ49" s="9">
        <v>0</v>
      </c>
      <c r="AK49" s="9">
        <v>5</v>
      </c>
      <c r="AL49" s="9">
        <v>5</v>
      </c>
      <c r="AM49" s="9">
        <v>1</v>
      </c>
      <c r="AN49" s="9">
        <v>1</v>
      </c>
      <c r="AO49" s="8"/>
      <c r="AP49" s="12">
        <f t="shared" si="1"/>
        <v>65</v>
      </c>
      <c r="AQ49" s="12"/>
      <c r="AR49" s="9">
        <f>COUNTIF($E49:AN49,"0")</f>
        <v>15</v>
      </c>
      <c r="AS49" s="9">
        <f>COUNTIF($E49:AN49,"1")</f>
        <v>4</v>
      </c>
      <c r="AT49" s="9">
        <f>COUNTIF($E49:AN49,"2")</f>
        <v>6</v>
      </c>
      <c r="AU49" s="9">
        <f>COUNTIF($E49:AN49,"3")</f>
        <v>3</v>
      </c>
      <c r="AV49" s="9">
        <f>COUNTIF($E49:AN49,"5")</f>
        <v>8</v>
      </c>
      <c r="AW49" s="44">
        <v>18.21</v>
      </c>
      <c r="AX49" s="10"/>
    </row>
    <row r="50" spans="1:84" ht="16.5" x14ac:dyDescent="0.25">
      <c r="A50" s="68">
        <v>89</v>
      </c>
      <c r="B50" s="73" t="s">
        <v>49</v>
      </c>
      <c r="C50" s="73" t="s">
        <v>86</v>
      </c>
      <c r="D50" s="68" t="s">
        <v>98</v>
      </c>
      <c r="E50" s="9">
        <v>0</v>
      </c>
      <c r="F50" s="9">
        <v>0</v>
      </c>
      <c r="G50" s="9">
        <v>5</v>
      </c>
      <c r="H50" s="9">
        <v>3</v>
      </c>
      <c r="I50" s="9">
        <v>0</v>
      </c>
      <c r="J50" s="9">
        <v>3</v>
      </c>
      <c r="K50" s="9">
        <v>1</v>
      </c>
      <c r="L50" s="9">
        <v>3</v>
      </c>
      <c r="M50" s="9">
        <v>2</v>
      </c>
      <c r="N50" s="9">
        <v>3</v>
      </c>
      <c r="O50" s="9">
        <v>0</v>
      </c>
      <c r="P50" s="9">
        <v>5</v>
      </c>
      <c r="Q50" s="9">
        <v>3</v>
      </c>
      <c r="R50" s="7">
        <v>5</v>
      </c>
      <c r="S50" s="9">
        <v>5</v>
      </c>
      <c r="T50" s="9">
        <v>0</v>
      </c>
      <c r="U50" s="9">
        <v>1</v>
      </c>
      <c r="V50" s="9">
        <v>1</v>
      </c>
      <c r="W50" s="9">
        <v>0</v>
      </c>
      <c r="X50" s="9">
        <v>2</v>
      </c>
      <c r="Y50" s="9">
        <v>0</v>
      </c>
      <c r="Z50" s="9">
        <v>0</v>
      </c>
      <c r="AA50" s="9">
        <v>1</v>
      </c>
      <c r="AB50" s="9">
        <v>0</v>
      </c>
      <c r="AC50" s="9">
        <v>0</v>
      </c>
      <c r="AD50" s="9">
        <v>3</v>
      </c>
      <c r="AE50" s="9">
        <v>0</v>
      </c>
      <c r="AF50" s="9">
        <v>5</v>
      </c>
      <c r="AG50" s="9">
        <v>5</v>
      </c>
      <c r="AH50" s="9">
        <v>5</v>
      </c>
      <c r="AI50" s="9">
        <v>5</v>
      </c>
      <c r="AJ50" s="9">
        <v>0</v>
      </c>
      <c r="AK50" s="9">
        <v>3</v>
      </c>
      <c r="AL50" s="9">
        <v>5</v>
      </c>
      <c r="AM50" s="9">
        <v>5</v>
      </c>
      <c r="AN50" s="9">
        <v>5</v>
      </c>
      <c r="AO50" s="8"/>
      <c r="AP50" s="12">
        <f t="shared" si="1"/>
        <v>84</v>
      </c>
      <c r="AQ50" s="12"/>
      <c r="AR50" s="9">
        <f>COUNTIF($E50:AN50,"0")</f>
        <v>12</v>
      </c>
      <c r="AS50" s="9">
        <f>COUNTIF($E50:AN50,"1")</f>
        <v>4</v>
      </c>
      <c r="AT50" s="9">
        <f>COUNTIF($E50:AN50,"2")</f>
        <v>2</v>
      </c>
      <c r="AU50" s="9">
        <f>COUNTIF($E50:AN50,"3")</f>
        <v>7</v>
      </c>
      <c r="AV50" s="9">
        <f>COUNTIF($E50:AN50,"5")</f>
        <v>11</v>
      </c>
      <c r="AW50" s="44">
        <v>17.579999999999998</v>
      </c>
      <c r="AX50" s="10"/>
    </row>
    <row r="51" spans="1:84" s="18" customFormat="1" ht="18" thickBot="1" x14ac:dyDescent="0.3">
      <c r="A51" s="68">
        <v>15</v>
      </c>
      <c r="B51" s="69" t="s">
        <v>52</v>
      </c>
      <c r="C51" s="72" t="s">
        <v>94</v>
      </c>
      <c r="D51" s="70" t="s">
        <v>98</v>
      </c>
      <c r="E51" s="14">
        <v>0</v>
      </c>
      <c r="F51" s="14">
        <v>0</v>
      </c>
      <c r="G51" s="14">
        <v>5</v>
      </c>
      <c r="H51" s="15">
        <v>1</v>
      </c>
      <c r="I51" s="9">
        <v>0</v>
      </c>
      <c r="J51" s="15">
        <v>5</v>
      </c>
      <c r="K51" s="15">
        <v>3</v>
      </c>
      <c r="L51" s="15">
        <v>2</v>
      </c>
      <c r="M51" s="15">
        <v>2</v>
      </c>
      <c r="N51" s="15">
        <v>5</v>
      </c>
      <c r="O51" s="14">
        <v>2</v>
      </c>
      <c r="P51" s="14">
        <v>5</v>
      </c>
      <c r="Q51" s="14">
        <v>2</v>
      </c>
      <c r="R51" s="16">
        <v>0</v>
      </c>
      <c r="S51" s="14">
        <v>5</v>
      </c>
      <c r="T51" s="14">
        <v>0</v>
      </c>
      <c r="U51" s="14">
        <v>0</v>
      </c>
      <c r="V51" s="14">
        <v>0</v>
      </c>
      <c r="W51" s="14">
        <v>0</v>
      </c>
      <c r="X51" s="14">
        <v>3</v>
      </c>
      <c r="Y51" s="14">
        <v>0</v>
      </c>
      <c r="Z51" s="14">
        <v>3</v>
      </c>
      <c r="AA51" s="14">
        <v>0</v>
      </c>
      <c r="AB51" s="14">
        <v>0</v>
      </c>
      <c r="AC51" s="14">
        <v>0</v>
      </c>
      <c r="AD51" s="14">
        <v>1</v>
      </c>
      <c r="AE51" s="14">
        <v>0</v>
      </c>
      <c r="AF51" s="14">
        <v>5</v>
      </c>
      <c r="AG51" s="14">
        <v>5</v>
      </c>
      <c r="AH51" s="14">
        <v>5</v>
      </c>
      <c r="AI51" s="14">
        <v>5</v>
      </c>
      <c r="AJ51" s="14">
        <v>1</v>
      </c>
      <c r="AK51" s="14">
        <v>5</v>
      </c>
      <c r="AL51" s="14">
        <v>5</v>
      </c>
      <c r="AM51" s="14">
        <v>5</v>
      </c>
      <c r="AN51" s="14">
        <v>5</v>
      </c>
      <c r="AO51" s="15">
        <v>1</v>
      </c>
      <c r="AP51" s="12">
        <f t="shared" si="1"/>
        <v>86</v>
      </c>
      <c r="AQ51" s="12"/>
      <c r="AR51" s="9">
        <f>COUNTIF($E51:AN51,"0")</f>
        <v>13</v>
      </c>
      <c r="AS51" s="9">
        <f>COUNTIF($E51:AN51,"1")</f>
        <v>3</v>
      </c>
      <c r="AT51" s="9">
        <f>COUNTIF($E51:AN51,"2")</f>
        <v>4</v>
      </c>
      <c r="AU51" s="9">
        <f>COUNTIF($E51:AN51,"3")</f>
        <v>3</v>
      </c>
      <c r="AV51" s="9">
        <f>COUNTIF($E51:AN51,"5")</f>
        <v>13</v>
      </c>
      <c r="AW51" s="44">
        <v>16.440000000000001</v>
      </c>
      <c r="AX51" s="10">
        <v>16.45</v>
      </c>
      <c r="AY51" s="3"/>
      <c r="AZ51" s="3"/>
      <c r="BA51" s="3"/>
      <c r="BB51" s="3"/>
    </row>
    <row r="52" spans="1:84" ht="16.5" x14ac:dyDescent="0.25">
      <c r="A52" s="68">
        <v>108</v>
      </c>
      <c r="B52" s="67" t="s">
        <v>59</v>
      </c>
      <c r="C52" s="71" t="s">
        <v>171</v>
      </c>
      <c r="D52" s="68" t="s">
        <v>98</v>
      </c>
      <c r="E52" s="6">
        <v>0</v>
      </c>
      <c r="F52" s="6">
        <v>0</v>
      </c>
      <c r="G52" s="6">
        <v>2</v>
      </c>
      <c r="H52" s="6">
        <v>3</v>
      </c>
      <c r="I52" s="9">
        <v>0</v>
      </c>
      <c r="J52" s="6">
        <v>2</v>
      </c>
      <c r="K52" s="6">
        <v>0</v>
      </c>
      <c r="L52" s="6">
        <v>0</v>
      </c>
      <c r="M52" s="6">
        <v>0</v>
      </c>
      <c r="N52" s="6">
        <v>3</v>
      </c>
      <c r="O52" s="6">
        <v>0</v>
      </c>
      <c r="P52" s="6">
        <v>5</v>
      </c>
      <c r="Q52" s="6">
        <v>0</v>
      </c>
      <c r="R52" s="7">
        <v>1</v>
      </c>
      <c r="S52" s="6">
        <v>5</v>
      </c>
      <c r="T52" s="6">
        <v>0</v>
      </c>
      <c r="U52" s="6">
        <v>0</v>
      </c>
      <c r="V52" s="6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10</v>
      </c>
      <c r="AE52" s="8">
        <v>10</v>
      </c>
      <c r="AF52" s="8">
        <v>10</v>
      </c>
      <c r="AG52" s="8">
        <v>10</v>
      </c>
      <c r="AH52" s="8">
        <v>10</v>
      </c>
      <c r="AI52" s="8">
        <v>10</v>
      </c>
      <c r="AJ52" s="8">
        <v>10</v>
      </c>
      <c r="AK52" s="8">
        <v>10</v>
      </c>
      <c r="AL52" s="8">
        <v>10</v>
      </c>
      <c r="AM52" s="8">
        <v>10</v>
      </c>
      <c r="AN52" s="8">
        <v>10</v>
      </c>
      <c r="AO52" s="6"/>
      <c r="AP52" s="12">
        <f t="shared" si="1"/>
        <v>132</v>
      </c>
      <c r="AQ52" s="12"/>
      <c r="AR52" s="9">
        <f>COUNTIF($E52:AN52,"0")</f>
        <v>17</v>
      </c>
      <c r="AS52" s="9">
        <f>COUNTIF($E52:AN52,"1")</f>
        <v>2</v>
      </c>
      <c r="AT52" s="9">
        <f>COUNTIF($E52:AN52,"2")</f>
        <v>2</v>
      </c>
      <c r="AU52" s="9">
        <f>COUNTIF($E52:AN52,"3")</f>
        <v>2</v>
      </c>
      <c r="AV52" s="9">
        <f>COUNTIF($E52:AN52,"5")</f>
        <v>2</v>
      </c>
      <c r="AW52" s="44">
        <v>18.170000000000002</v>
      </c>
      <c r="AX52" s="10"/>
      <c r="AY52" s="3"/>
      <c r="AZ52" s="3"/>
      <c r="BA52" s="3"/>
      <c r="BB52" s="3"/>
    </row>
    <row r="53" spans="1:84" x14ac:dyDescent="0.25">
      <c r="A53" s="68">
        <v>10</v>
      </c>
      <c r="B53" s="75" t="s">
        <v>114</v>
      </c>
      <c r="C53" s="75" t="s">
        <v>82</v>
      </c>
      <c r="D53" s="70" t="s">
        <v>98</v>
      </c>
      <c r="E53" s="9" t="s">
        <v>100</v>
      </c>
      <c r="F53" s="9" t="s">
        <v>178</v>
      </c>
      <c r="G53" s="9" t="s">
        <v>179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6"/>
      <c r="AP53" s="48"/>
      <c r="AQ53" s="48"/>
      <c r="AR53" s="9"/>
      <c r="AS53" s="9"/>
      <c r="AT53" s="9"/>
      <c r="AU53" s="9"/>
      <c r="AV53" s="9"/>
      <c r="AW53" s="49"/>
      <c r="AX53" s="50"/>
      <c r="AY53" s="3"/>
      <c r="AZ53" s="3"/>
      <c r="BA53" s="3"/>
      <c r="BB53" s="3"/>
    </row>
    <row r="54" spans="1:84" x14ac:dyDescent="0.25">
      <c r="A54" s="68">
        <v>37</v>
      </c>
      <c r="B54" s="75" t="s">
        <v>134</v>
      </c>
      <c r="C54" s="75" t="s">
        <v>85</v>
      </c>
      <c r="D54" s="70" t="s">
        <v>98</v>
      </c>
      <c r="E54" s="9" t="s">
        <v>100</v>
      </c>
      <c r="F54" s="9" t="s">
        <v>178</v>
      </c>
      <c r="G54" s="9" t="s">
        <v>179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6"/>
      <c r="AP54" s="37"/>
      <c r="AQ54" s="37"/>
      <c r="AR54" s="9"/>
      <c r="AS54" s="9"/>
      <c r="AT54" s="9"/>
      <c r="AU54" s="9"/>
      <c r="AV54" s="9"/>
      <c r="AW54" s="43"/>
      <c r="AX54" s="39"/>
      <c r="AY54" s="3"/>
      <c r="AZ54" s="3"/>
      <c r="BA54" s="3"/>
      <c r="BB54" s="3"/>
    </row>
    <row r="55" spans="1:84" x14ac:dyDescent="0.25">
      <c r="A55" s="68">
        <v>77</v>
      </c>
      <c r="B55" s="67" t="s">
        <v>17</v>
      </c>
      <c r="C55" s="71" t="s">
        <v>82</v>
      </c>
      <c r="D55" s="68" t="s">
        <v>98</v>
      </c>
      <c r="E55" s="9" t="s">
        <v>100</v>
      </c>
      <c r="F55" s="9" t="s">
        <v>178</v>
      </c>
      <c r="G55" s="9" t="s">
        <v>179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R55" s="9"/>
      <c r="AS55" s="9"/>
      <c r="AT55" s="9"/>
      <c r="AU55" s="9"/>
      <c r="AV55" s="9"/>
      <c r="AX55" s="10"/>
      <c r="AY55" s="3"/>
      <c r="AZ55" s="3"/>
      <c r="BA55" s="3"/>
      <c r="BB55" s="3"/>
    </row>
    <row r="56" spans="1:84" s="18" customFormat="1" ht="16.5" thickBot="1" x14ac:dyDescent="0.3">
      <c r="A56" s="68">
        <v>26</v>
      </c>
      <c r="B56" s="75" t="s">
        <v>123</v>
      </c>
      <c r="C56" s="75" t="s">
        <v>93</v>
      </c>
      <c r="D56" s="70" t="s">
        <v>99</v>
      </c>
      <c r="E56" s="6">
        <v>0</v>
      </c>
      <c r="F56" s="6">
        <v>0</v>
      </c>
      <c r="G56" s="6">
        <v>5</v>
      </c>
      <c r="H56" s="6">
        <v>3</v>
      </c>
      <c r="I56" s="9">
        <v>3</v>
      </c>
      <c r="J56" s="6">
        <v>5</v>
      </c>
      <c r="K56" s="6">
        <v>1</v>
      </c>
      <c r="L56" s="6">
        <v>5</v>
      </c>
      <c r="M56" s="6">
        <v>2</v>
      </c>
      <c r="N56" s="6">
        <v>3</v>
      </c>
      <c r="O56" s="6">
        <v>1</v>
      </c>
      <c r="P56" s="6">
        <v>5</v>
      </c>
      <c r="Q56" s="6">
        <v>1</v>
      </c>
      <c r="R56" s="6">
        <v>5</v>
      </c>
      <c r="S56" s="6">
        <v>5</v>
      </c>
      <c r="T56" s="6">
        <v>0</v>
      </c>
      <c r="U56" s="6">
        <v>0</v>
      </c>
      <c r="V56" s="6">
        <v>0</v>
      </c>
      <c r="W56" s="8">
        <v>0</v>
      </c>
      <c r="X56" s="8">
        <v>5</v>
      </c>
      <c r="Y56" s="8">
        <v>0</v>
      </c>
      <c r="Z56" s="8">
        <v>5</v>
      </c>
      <c r="AA56" s="8">
        <v>1</v>
      </c>
      <c r="AB56" s="8">
        <v>0</v>
      </c>
      <c r="AC56" s="8">
        <v>0</v>
      </c>
      <c r="AD56" s="8">
        <v>5</v>
      </c>
      <c r="AE56" s="8">
        <v>0</v>
      </c>
      <c r="AF56" s="8">
        <v>3</v>
      </c>
      <c r="AG56" s="8">
        <v>3</v>
      </c>
      <c r="AH56" s="8">
        <v>5</v>
      </c>
      <c r="AI56" s="8">
        <v>5</v>
      </c>
      <c r="AJ56" s="8">
        <v>1</v>
      </c>
      <c r="AK56" s="8">
        <v>5</v>
      </c>
      <c r="AL56" s="8">
        <v>5</v>
      </c>
      <c r="AM56" s="8">
        <v>5</v>
      </c>
      <c r="AN56" s="8">
        <v>5</v>
      </c>
      <c r="AO56" s="6">
        <v>5</v>
      </c>
      <c r="AP56" s="12">
        <f t="shared" ref="AP56:AP63" si="2">SUM(E56:AO56)</f>
        <v>102</v>
      </c>
      <c r="AQ56" s="12"/>
      <c r="AR56" s="9">
        <f>COUNTIF($E56:AN56,"0")</f>
        <v>10</v>
      </c>
      <c r="AS56" s="9">
        <f>COUNTIF($E56:AN56,"1")</f>
        <v>5</v>
      </c>
      <c r="AT56" s="9">
        <f>COUNTIF($E56:AN56,"2")</f>
        <v>1</v>
      </c>
      <c r="AU56" s="9">
        <f>COUNTIF($E56:AN56,"3")</f>
        <v>5</v>
      </c>
      <c r="AV56" s="9">
        <f>COUNTIF($E56:AN56,"5")</f>
        <v>15</v>
      </c>
      <c r="AW56" s="44">
        <v>16.55</v>
      </c>
      <c r="AX56" s="10">
        <v>17</v>
      </c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s="36" customFormat="1" ht="16.5" x14ac:dyDescent="0.25">
      <c r="A57" s="68">
        <v>46</v>
      </c>
      <c r="B57" s="67" t="s">
        <v>53</v>
      </c>
      <c r="C57" s="71" t="s">
        <v>165</v>
      </c>
      <c r="D57" s="68" t="s">
        <v>99</v>
      </c>
      <c r="E57" s="9">
        <v>0</v>
      </c>
      <c r="F57" s="9">
        <v>1</v>
      </c>
      <c r="G57" s="9">
        <v>5</v>
      </c>
      <c r="H57" s="9">
        <v>5</v>
      </c>
      <c r="I57" s="9">
        <v>3</v>
      </c>
      <c r="J57" s="9">
        <v>5</v>
      </c>
      <c r="K57" s="9">
        <v>1</v>
      </c>
      <c r="L57" s="9">
        <v>3</v>
      </c>
      <c r="M57" s="9">
        <v>3</v>
      </c>
      <c r="N57" s="9">
        <v>5</v>
      </c>
      <c r="O57" s="9">
        <v>1</v>
      </c>
      <c r="P57" s="9">
        <v>5</v>
      </c>
      <c r="Q57" s="9">
        <v>5</v>
      </c>
      <c r="R57" s="7">
        <v>3</v>
      </c>
      <c r="S57" s="9">
        <v>5</v>
      </c>
      <c r="T57" s="9">
        <v>2</v>
      </c>
      <c r="U57" s="9">
        <v>5</v>
      </c>
      <c r="V57" s="9">
        <v>0</v>
      </c>
      <c r="W57" s="9">
        <v>0</v>
      </c>
      <c r="X57" s="9">
        <v>3</v>
      </c>
      <c r="Y57" s="9">
        <v>1</v>
      </c>
      <c r="Z57" s="9">
        <v>3</v>
      </c>
      <c r="AA57" s="9">
        <v>5</v>
      </c>
      <c r="AB57" s="9">
        <v>0</v>
      </c>
      <c r="AC57" s="9">
        <v>2</v>
      </c>
      <c r="AD57" s="9">
        <v>2</v>
      </c>
      <c r="AE57" s="9">
        <v>0</v>
      </c>
      <c r="AF57" s="9">
        <v>5</v>
      </c>
      <c r="AG57" s="9">
        <v>5</v>
      </c>
      <c r="AH57" s="9">
        <v>5</v>
      </c>
      <c r="AI57" s="9">
        <v>5</v>
      </c>
      <c r="AJ57" s="9">
        <v>5</v>
      </c>
      <c r="AK57" s="9">
        <v>0</v>
      </c>
      <c r="AL57" s="9">
        <v>5</v>
      </c>
      <c r="AM57" s="9">
        <v>5</v>
      </c>
      <c r="AN57" s="9">
        <v>5</v>
      </c>
      <c r="AO57" s="8"/>
      <c r="AP57" s="12">
        <f t="shared" si="2"/>
        <v>113</v>
      </c>
      <c r="AQ57" s="12"/>
      <c r="AR57" s="9">
        <f>COUNTIF($E57:AN57,"0")</f>
        <v>6</v>
      </c>
      <c r="AS57" s="9">
        <f>COUNTIF($E57:AN57,"1")</f>
        <v>4</v>
      </c>
      <c r="AT57" s="9">
        <f>COUNTIF($E57:AN57,"2")</f>
        <v>3</v>
      </c>
      <c r="AU57" s="9">
        <f>COUNTIF($E57:AN57,"3")</f>
        <v>6</v>
      </c>
      <c r="AV57" s="9">
        <f>COUNTIF($E57:AN57,"5")</f>
        <v>17</v>
      </c>
      <c r="AW57" s="44">
        <v>17.149999999999999</v>
      </c>
      <c r="AX57" s="10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</row>
    <row r="58" spans="1:84" s="63" customFormat="1" ht="17.25" thickBot="1" x14ac:dyDescent="0.3">
      <c r="A58" s="68">
        <v>71</v>
      </c>
      <c r="B58" s="67" t="s">
        <v>48</v>
      </c>
      <c r="C58" s="71" t="s">
        <v>90</v>
      </c>
      <c r="D58" s="68" t="s">
        <v>100</v>
      </c>
      <c r="E58" s="6">
        <v>0</v>
      </c>
      <c r="F58" s="6">
        <v>0</v>
      </c>
      <c r="G58" s="6">
        <v>0</v>
      </c>
      <c r="H58" s="6">
        <v>0</v>
      </c>
      <c r="I58" s="9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7">
        <v>0</v>
      </c>
      <c r="S58" s="6">
        <v>0</v>
      </c>
      <c r="T58" s="6">
        <v>0</v>
      </c>
      <c r="U58" s="6">
        <v>0</v>
      </c>
      <c r="V58" s="6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1</v>
      </c>
      <c r="AN58" s="8">
        <v>0</v>
      </c>
      <c r="AO58" s="6"/>
      <c r="AP58" s="12">
        <f t="shared" si="2"/>
        <v>2</v>
      </c>
      <c r="AQ58" s="12" t="s">
        <v>183</v>
      </c>
      <c r="AR58" s="9">
        <f>COUNTIF($E58:AN58,"0")</f>
        <v>34</v>
      </c>
      <c r="AS58" s="9">
        <f>COUNTIF($E58:AN58,"1")</f>
        <v>2</v>
      </c>
      <c r="AT58" s="9">
        <f>COUNTIF($E58:AN58,"2")</f>
        <v>0</v>
      </c>
      <c r="AU58" s="9">
        <f>COUNTIF($E58:AN58,"3")</f>
        <v>0</v>
      </c>
      <c r="AV58" s="9">
        <f>COUNTIF($E58:AN58,"5")</f>
        <v>0</v>
      </c>
      <c r="AW58" s="44">
        <v>17.399999999999999</v>
      </c>
      <c r="AX58" s="10"/>
      <c r="AY58" s="45"/>
      <c r="AZ58" s="45"/>
      <c r="BA58" s="45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</row>
    <row r="59" spans="1:84" s="47" customFormat="1" ht="16.5" x14ac:dyDescent="0.25">
      <c r="A59" s="68">
        <v>72</v>
      </c>
      <c r="B59" s="67" t="s">
        <v>42</v>
      </c>
      <c r="C59" s="71" t="s">
        <v>167</v>
      </c>
      <c r="D59" s="68" t="s">
        <v>100</v>
      </c>
      <c r="E59" s="6">
        <v>0</v>
      </c>
      <c r="F59" s="6">
        <v>0</v>
      </c>
      <c r="G59" s="6">
        <v>0</v>
      </c>
      <c r="H59" s="8">
        <v>1</v>
      </c>
      <c r="I59" s="9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6">
        <v>0</v>
      </c>
      <c r="P59" s="6">
        <v>0</v>
      </c>
      <c r="Q59" s="6">
        <v>0</v>
      </c>
      <c r="R59" s="7">
        <v>0</v>
      </c>
      <c r="S59" s="6">
        <v>0</v>
      </c>
      <c r="T59" s="6">
        <v>0</v>
      </c>
      <c r="U59" s="6">
        <v>0</v>
      </c>
      <c r="V59" s="6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1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/>
      <c r="AP59" s="12">
        <f t="shared" si="2"/>
        <v>2</v>
      </c>
      <c r="AQ59" s="12"/>
      <c r="AR59" s="9">
        <f>COUNTIF($E59:AN59,"0")</f>
        <v>34</v>
      </c>
      <c r="AS59" s="9">
        <f>COUNTIF($E59:AN59,"1")</f>
        <v>2</v>
      </c>
      <c r="AT59" s="9">
        <f>COUNTIF($E59:AN59,"2")</f>
        <v>0</v>
      </c>
      <c r="AU59" s="9">
        <f>COUNTIF($E59:AN59,"3")</f>
        <v>0</v>
      </c>
      <c r="AV59" s="9">
        <f>COUNTIF($E59:AN59,"5")</f>
        <v>0</v>
      </c>
      <c r="AW59" s="44">
        <v>17.41</v>
      </c>
      <c r="AX59" s="10"/>
      <c r="AY59" s="64"/>
      <c r="AZ59" s="45"/>
      <c r="BA59" s="45"/>
      <c r="BB59" s="61"/>
    </row>
    <row r="60" spans="1:84" s="36" customFormat="1" ht="16.5" x14ac:dyDescent="0.25">
      <c r="A60" s="68">
        <v>84</v>
      </c>
      <c r="B60" s="67" t="s">
        <v>62</v>
      </c>
      <c r="C60" s="71" t="s">
        <v>165</v>
      </c>
      <c r="D60" s="68" t="s">
        <v>100</v>
      </c>
      <c r="E60" s="25">
        <v>0</v>
      </c>
      <c r="F60" s="25">
        <v>0</v>
      </c>
      <c r="G60" s="25">
        <v>0</v>
      </c>
      <c r="H60" s="9">
        <v>1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7">
        <v>0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1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1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8"/>
      <c r="AP60" s="12">
        <f t="shared" si="2"/>
        <v>5</v>
      </c>
      <c r="AQ60" s="12"/>
      <c r="AR60" s="9">
        <f>COUNTIF($E60:AN60,"0")</f>
        <v>31</v>
      </c>
      <c r="AS60" s="9">
        <f>COUNTIF($E60:AN60,"1")</f>
        <v>5</v>
      </c>
      <c r="AT60" s="9">
        <f>COUNTIF($E60:AN60,"2")</f>
        <v>0</v>
      </c>
      <c r="AU60" s="9">
        <f>COUNTIF($E60:AN60,"3")</f>
        <v>0</v>
      </c>
      <c r="AV60" s="9">
        <f>COUNTIF($E60:AN60,"5")</f>
        <v>0</v>
      </c>
      <c r="AW60" s="44">
        <v>17.53</v>
      </c>
      <c r="AX60" s="10"/>
      <c r="AY60" s="45"/>
      <c r="AZ60" s="45"/>
      <c r="BA60" s="45"/>
      <c r="BB60" s="45"/>
    </row>
    <row r="61" spans="1:84" s="45" customFormat="1" ht="16.5" x14ac:dyDescent="0.25">
      <c r="A61" s="68">
        <v>80</v>
      </c>
      <c r="B61" s="67" t="s">
        <v>68</v>
      </c>
      <c r="C61" s="71" t="s">
        <v>169</v>
      </c>
      <c r="D61" s="68" t="s">
        <v>100</v>
      </c>
      <c r="E61" s="6">
        <v>0</v>
      </c>
      <c r="F61" s="6">
        <v>0</v>
      </c>
      <c r="G61" s="6">
        <v>0</v>
      </c>
      <c r="H61" s="6">
        <v>1</v>
      </c>
      <c r="I61" s="9">
        <v>2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2</v>
      </c>
      <c r="Q61" s="6">
        <v>0</v>
      </c>
      <c r="R61" s="7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/>
      <c r="AP61" s="37">
        <f t="shared" si="2"/>
        <v>8</v>
      </c>
      <c r="AQ61" s="37"/>
      <c r="AR61" s="9">
        <f>COUNTIF($E61:AN61,"0")</f>
        <v>30</v>
      </c>
      <c r="AS61" s="9">
        <f>COUNTIF($E61:AN61,"1")</f>
        <v>4</v>
      </c>
      <c r="AT61" s="9">
        <f>COUNTIF($E61:AN61,"2")</f>
        <v>2</v>
      </c>
      <c r="AU61" s="9">
        <f>COUNTIF($E61:AN61,"3")</f>
        <v>0</v>
      </c>
      <c r="AV61" s="9">
        <f>COUNTIF($E61:AN61,"5")</f>
        <v>0</v>
      </c>
      <c r="AW61" s="43">
        <v>17.489999999999998</v>
      </c>
      <c r="AX61" s="39"/>
    </row>
    <row r="62" spans="1:84" s="65" customFormat="1" ht="17.25" thickBot="1" x14ac:dyDescent="0.3">
      <c r="A62" s="68">
        <v>110</v>
      </c>
      <c r="B62" s="67" t="s">
        <v>60</v>
      </c>
      <c r="C62" s="71" t="s">
        <v>90</v>
      </c>
      <c r="D62" s="68" t="s">
        <v>100</v>
      </c>
      <c r="E62" s="9">
        <v>0</v>
      </c>
      <c r="F62" s="9">
        <v>0</v>
      </c>
      <c r="G62" s="9">
        <v>1</v>
      </c>
      <c r="H62" s="9">
        <v>0</v>
      </c>
      <c r="I62" s="9">
        <v>0</v>
      </c>
      <c r="J62" s="9">
        <v>3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7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1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3</v>
      </c>
      <c r="AI62" s="9">
        <v>0</v>
      </c>
      <c r="AJ62" s="9">
        <v>0</v>
      </c>
      <c r="AK62" s="9">
        <v>0</v>
      </c>
      <c r="AL62" s="9">
        <v>5</v>
      </c>
      <c r="AM62" s="9">
        <v>0</v>
      </c>
      <c r="AN62" s="9">
        <v>0</v>
      </c>
      <c r="AO62" s="6"/>
      <c r="AP62" s="37">
        <f t="shared" si="2"/>
        <v>13</v>
      </c>
      <c r="AQ62" s="37"/>
      <c r="AR62" s="9">
        <f>COUNTIF($E62:AN62,"0")</f>
        <v>31</v>
      </c>
      <c r="AS62" s="9">
        <f>COUNTIF($E62:AN62,"1")</f>
        <v>2</v>
      </c>
      <c r="AT62" s="9">
        <f>COUNTIF($E62:AN62,"2")</f>
        <v>0</v>
      </c>
      <c r="AU62" s="9">
        <f>COUNTIF($E62:AN62,"3")</f>
        <v>2</v>
      </c>
      <c r="AV62" s="9">
        <f>COUNTIF($E62:AN62,"5")</f>
        <v>1</v>
      </c>
      <c r="AW62" s="43">
        <v>18.190000000000001</v>
      </c>
      <c r="AX62" s="39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</row>
    <row r="63" spans="1:84" s="36" customFormat="1" ht="16.5" x14ac:dyDescent="0.25">
      <c r="A63" s="68">
        <v>78</v>
      </c>
      <c r="B63" s="67" t="s">
        <v>61</v>
      </c>
      <c r="C63" s="71" t="s">
        <v>161</v>
      </c>
      <c r="D63" s="68" t="s">
        <v>100</v>
      </c>
      <c r="E63" s="6">
        <v>0</v>
      </c>
      <c r="F63" s="6">
        <v>0</v>
      </c>
      <c r="G63" s="6">
        <v>0</v>
      </c>
      <c r="H63" s="8">
        <v>0</v>
      </c>
      <c r="I63" s="9">
        <v>0</v>
      </c>
      <c r="J63" s="8">
        <v>1</v>
      </c>
      <c r="K63" s="8">
        <v>0</v>
      </c>
      <c r="L63" s="8">
        <v>0</v>
      </c>
      <c r="M63" s="8">
        <v>0</v>
      </c>
      <c r="N63" s="8">
        <v>1</v>
      </c>
      <c r="O63" s="6">
        <v>0</v>
      </c>
      <c r="P63" s="6">
        <v>0</v>
      </c>
      <c r="Q63" s="6">
        <v>0</v>
      </c>
      <c r="R63" s="7">
        <v>0</v>
      </c>
      <c r="S63" s="6">
        <v>5</v>
      </c>
      <c r="T63" s="6">
        <v>0</v>
      </c>
      <c r="U63" s="6">
        <v>0</v>
      </c>
      <c r="V63" s="6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1</v>
      </c>
      <c r="AC63" s="8">
        <v>0</v>
      </c>
      <c r="AD63" s="8">
        <v>0</v>
      </c>
      <c r="AE63" s="8">
        <v>0</v>
      </c>
      <c r="AF63" s="8">
        <v>0</v>
      </c>
      <c r="AG63" s="8">
        <v>1</v>
      </c>
      <c r="AH63" s="8">
        <v>5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/>
      <c r="AP63" s="12">
        <f t="shared" si="2"/>
        <v>14</v>
      </c>
      <c r="AQ63" s="12"/>
      <c r="AR63" s="9">
        <f>COUNTIF($E63:AN63,"0")</f>
        <v>30</v>
      </c>
      <c r="AS63" s="9">
        <f>COUNTIF($E63:AN63,"1")</f>
        <v>4</v>
      </c>
      <c r="AT63" s="9">
        <f>COUNTIF($E63:AN63,"2")</f>
        <v>0</v>
      </c>
      <c r="AU63" s="9">
        <f>COUNTIF($E63:AN63,"3")</f>
        <v>0</v>
      </c>
      <c r="AV63" s="9">
        <f>COUNTIF($E63:AN63,"5")</f>
        <v>2</v>
      </c>
      <c r="AW63" s="44">
        <v>17.47</v>
      </c>
      <c r="AX63" s="10"/>
      <c r="AY63" s="45"/>
      <c r="AZ63" s="45"/>
      <c r="BA63" s="45"/>
      <c r="BB63" s="45"/>
    </row>
    <row r="64" spans="1:84" x14ac:dyDescent="0.25">
      <c r="A64" s="68">
        <v>54</v>
      </c>
      <c r="B64" s="67" t="s">
        <v>140</v>
      </c>
      <c r="C64" s="71" t="s">
        <v>161</v>
      </c>
      <c r="D64" s="68" t="s">
        <v>100</v>
      </c>
      <c r="E64" s="9" t="s">
        <v>100</v>
      </c>
      <c r="F64" s="9" t="s">
        <v>178</v>
      </c>
      <c r="G64" s="9" t="s">
        <v>179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6"/>
      <c r="AP64" s="37"/>
      <c r="AQ64" s="37"/>
      <c r="AR64" s="9"/>
      <c r="AS64" s="9"/>
      <c r="AT64" s="9"/>
      <c r="AU64" s="9"/>
      <c r="AV64" s="9"/>
      <c r="AW64" s="43"/>
      <c r="AX64" s="39"/>
      <c r="AY64" s="3"/>
      <c r="AZ64" s="3"/>
      <c r="BA64" s="3"/>
      <c r="BB64" s="3"/>
    </row>
    <row r="65" spans="1:50" x14ac:dyDescent="0.25">
      <c r="A65" s="68">
        <v>57</v>
      </c>
      <c r="B65" s="67" t="s">
        <v>13</v>
      </c>
      <c r="C65" s="71" t="s">
        <v>82</v>
      </c>
      <c r="D65" s="68" t="s">
        <v>96</v>
      </c>
      <c r="E65" s="6">
        <v>0</v>
      </c>
      <c r="F65" s="6">
        <v>0</v>
      </c>
      <c r="G65" s="6">
        <v>0</v>
      </c>
      <c r="H65" s="6">
        <v>0</v>
      </c>
      <c r="I65" s="9">
        <v>2</v>
      </c>
      <c r="J65" s="6">
        <v>5</v>
      </c>
      <c r="K65" s="6">
        <v>2</v>
      </c>
      <c r="L65" s="6">
        <v>0</v>
      </c>
      <c r="M65" s="6">
        <v>1</v>
      </c>
      <c r="N65" s="6">
        <v>0</v>
      </c>
      <c r="O65" s="6">
        <v>0</v>
      </c>
      <c r="P65" s="6">
        <v>3</v>
      </c>
      <c r="Q65" s="6">
        <v>0</v>
      </c>
      <c r="R65" s="6">
        <v>5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3</v>
      </c>
      <c r="AH65" s="6">
        <v>0</v>
      </c>
      <c r="AI65" s="6">
        <v>0</v>
      </c>
      <c r="AJ65" s="6">
        <v>0</v>
      </c>
      <c r="AK65" s="6">
        <v>0</v>
      </c>
      <c r="AL65" s="6">
        <v>1</v>
      </c>
      <c r="AM65" s="6">
        <v>1</v>
      </c>
      <c r="AN65" s="6">
        <v>0</v>
      </c>
      <c r="AO65" s="46"/>
      <c r="AP65" s="59">
        <f t="shared" ref="AP65:AP101" si="3">SUM(E65:AO65)</f>
        <v>23</v>
      </c>
      <c r="AQ65" s="59"/>
      <c r="AR65" s="9">
        <f>COUNTIF($E65:AN65,"0")</f>
        <v>27</v>
      </c>
      <c r="AS65" s="9">
        <f>COUNTIF($E65:AN65,"1")</f>
        <v>3</v>
      </c>
      <c r="AT65" s="9">
        <f>COUNTIF($E65:AN65,"2")</f>
        <v>2</v>
      </c>
      <c r="AU65" s="9">
        <f>COUNTIF($E65:AN65,"3")</f>
        <v>2</v>
      </c>
      <c r="AV65" s="9">
        <f>COUNTIF($E65:AN65,"5")</f>
        <v>2</v>
      </c>
      <c r="AW65" s="56">
        <v>17.260000000000002</v>
      </c>
      <c r="AX65" s="39"/>
    </row>
    <row r="66" spans="1:50" x14ac:dyDescent="0.25">
      <c r="A66" s="68">
        <v>86</v>
      </c>
      <c r="B66" s="67" t="s">
        <v>153</v>
      </c>
      <c r="C66" s="71" t="s">
        <v>86</v>
      </c>
      <c r="D66" s="68" t="s">
        <v>96</v>
      </c>
      <c r="E66" s="6">
        <v>0</v>
      </c>
      <c r="F66" s="6">
        <v>0</v>
      </c>
      <c r="G66" s="6">
        <v>0</v>
      </c>
      <c r="H66" s="6">
        <v>0</v>
      </c>
      <c r="I66" s="9">
        <v>2</v>
      </c>
      <c r="J66" s="6">
        <v>2</v>
      </c>
      <c r="K66" s="6">
        <v>1</v>
      </c>
      <c r="L66" s="6">
        <v>0</v>
      </c>
      <c r="M66" s="6">
        <v>2</v>
      </c>
      <c r="N66" s="6">
        <v>2</v>
      </c>
      <c r="O66" s="6">
        <v>0</v>
      </c>
      <c r="P66" s="6">
        <v>2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1</v>
      </c>
      <c r="W66" s="6">
        <v>2</v>
      </c>
      <c r="X66" s="6">
        <v>0</v>
      </c>
      <c r="Y66" s="6">
        <v>0</v>
      </c>
      <c r="Z66" s="6">
        <v>2</v>
      </c>
      <c r="AA66" s="6">
        <v>0</v>
      </c>
      <c r="AB66" s="6">
        <v>5</v>
      </c>
      <c r="AC66" s="6">
        <v>0</v>
      </c>
      <c r="AD66" s="6">
        <v>0</v>
      </c>
      <c r="AE66" s="6">
        <v>1</v>
      </c>
      <c r="AF66" s="6">
        <v>0</v>
      </c>
      <c r="AG66" s="6">
        <v>3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6">
        <v>3</v>
      </c>
      <c r="AN66" s="6">
        <v>0</v>
      </c>
      <c r="AO66" s="6"/>
      <c r="AP66" s="37">
        <f t="shared" si="3"/>
        <v>29</v>
      </c>
      <c r="AQ66" s="37"/>
      <c r="AR66" s="9">
        <f>COUNTIF($E66:AN66,"0")</f>
        <v>22</v>
      </c>
      <c r="AS66" s="9">
        <f>COUNTIF($E66:AN66,"1")</f>
        <v>4</v>
      </c>
      <c r="AT66" s="9">
        <f>COUNTIF($E66:AN66,"2")</f>
        <v>7</v>
      </c>
      <c r="AU66" s="9">
        <f>COUNTIF($E66:AN66,"3")</f>
        <v>2</v>
      </c>
      <c r="AV66" s="9">
        <f>COUNTIF($E66:AN66,"5")</f>
        <v>1</v>
      </c>
      <c r="AW66" s="43">
        <v>17.55</v>
      </c>
      <c r="AX66" s="39"/>
    </row>
    <row r="67" spans="1:50" s="45" customFormat="1" ht="17.25" x14ac:dyDescent="0.25">
      <c r="A67" s="68">
        <v>21</v>
      </c>
      <c r="B67" s="75" t="s">
        <v>120</v>
      </c>
      <c r="C67" s="75" t="s">
        <v>163</v>
      </c>
      <c r="D67" s="70" t="s">
        <v>96</v>
      </c>
      <c r="E67" s="15">
        <v>0</v>
      </c>
      <c r="F67" s="14">
        <v>0</v>
      </c>
      <c r="G67" s="14">
        <v>0</v>
      </c>
      <c r="H67" s="14">
        <v>0</v>
      </c>
      <c r="I67" s="9">
        <v>3</v>
      </c>
      <c r="J67" s="14">
        <v>0</v>
      </c>
      <c r="K67" s="14">
        <v>3</v>
      </c>
      <c r="L67" s="14">
        <v>0</v>
      </c>
      <c r="M67" s="14">
        <v>3</v>
      </c>
      <c r="N67" s="14">
        <v>1</v>
      </c>
      <c r="O67" s="14">
        <v>0</v>
      </c>
      <c r="P67" s="14">
        <v>3</v>
      </c>
      <c r="Q67" s="14">
        <v>0</v>
      </c>
      <c r="R67" s="16">
        <v>1</v>
      </c>
      <c r="S67" s="14">
        <v>0</v>
      </c>
      <c r="T67" s="14">
        <v>0</v>
      </c>
      <c r="U67" s="14">
        <v>0</v>
      </c>
      <c r="V67" s="27">
        <v>0</v>
      </c>
      <c r="W67" s="14">
        <v>0</v>
      </c>
      <c r="X67" s="14">
        <v>0</v>
      </c>
      <c r="Y67" s="14">
        <v>1</v>
      </c>
      <c r="Z67" s="14">
        <v>0</v>
      </c>
      <c r="AA67" s="14">
        <v>1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3</v>
      </c>
      <c r="AH67" s="14">
        <v>0</v>
      </c>
      <c r="AI67" s="14">
        <v>0</v>
      </c>
      <c r="AJ67" s="14">
        <v>0</v>
      </c>
      <c r="AK67" s="14">
        <v>1</v>
      </c>
      <c r="AL67" s="14">
        <v>0</v>
      </c>
      <c r="AM67" s="14">
        <v>3</v>
      </c>
      <c r="AN67" s="14">
        <v>5</v>
      </c>
      <c r="AO67" s="15">
        <v>6</v>
      </c>
      <c r="AP67" s="12">
        <f t="shared" si="3"/>
        <v>34</v>
      </c>
      <c r="AQ67" s="12"/>
      <c r="AR67" s="9">
        <f>COUNTIF($E67:AN67,"0")</f>
        <v>24</v>
      </c>
      <c r="AS67" s="9">
        <f>COUNTIF($E67:AN67,"1")</f>
        <v>5</v>
      </c>
      <c r="AT67" s="9">
        <f>COUNTIF($E67:AN67,"2")</f>
        <v>0</v>
      </c>
      <c r="AU67" s="9">
        <f>COUNTIF($E67:AN67,"3")</f>
        <v>6</v>
      </c>
      <c r="AV67" s="9">
        <f>COUNTIF($E67:AN67,"5")</f>
        <v>1</v>
      </c>
      <c r="AW67" s="44">
        <v>16.5</v>
      </c>
      <c r="AX67" s="10">
        <v>16.559999999999999</v>
      </c>
    </row>
    <row r="68" spans="1:50" ht="16.5" x14ac:dyDescent="0.25">
      <c r="A68" s="68">
        <v>113</v>
      </c>
      <c r="B68" s="67" t="s">
        <v>43</v>
      </c>
      <c r="C68" s="71" t="s">
        <v>82</v>
      </c>
      <c r="D68" s="68" t="s">
        <v>96</v>
      </c>
      <c r="E68" s="6">
        <v>0</v>
      </c>
      <c r="F68" s="6">
        <v>0</v>
      </c>
      <c r="G68" s="6">
        <v>1</v>
      </c>
      <c r="H68" s="6">
        <v>0</v>
      </c>
      <c r="I68" s="9">
        <v>3</v>
      </c>
      <c r="J68" s="6">
        <v>2</v>
      </c>
      <c r="K68" s="6">
        <v>3</v>
      </c>
      <c r="L68" s="6">
        <v>0</v>
      </c>
      <c r="M68" s="6">
        <v>0</v>
      </c>
      <c r="N68" s="6">
        <v>0</v>
      </c>
      <c r="O68" s="6">
        <v>0</v>
      </c>
      <c r="P68" s="6">
        <v>3</v>
      </c>
      <c r="Q68" s="6">
        <v>0</v>
      </c>
      <c r="R68" s="7">
        <v>0</v>
      </c>
      <c r="S68" s="6">
        <v>1</v>
      </c>
      <c r="T68" s="6">
        <v>0</v>
      </c>
      <c r="U68" s="6">
        <v>0</v>
      </c>
      <c r="V68" s="6">
        <v>0</v>
      </c>
      <c r="W68" s="6">
        <v>3</v>
      </c>
      <c r="X68" s="6">
        <v>0</v>
      </c>
      <c r="Y68" s="6">
        <v>0</v>
      </c>
      <c r="Z68" s="6">
        <v>0</v>
      </c>
      <c r="AA68" s="6">
        <v>1</v>
      </c>
      <c r="AB68" s="6">
        <v>0</v>
      </c>
      <c r="AC68" s="6">
        <v>0</v>
      </c>
      <c r="AD68" s="6">
        <v>3</v>
      </c>
      <c r="AE68" s="6">
        <v>0</v>
      </c>
      <c r="AF68" s="6">
        <v>0</v>
      </c>
      <c r="AG68" s="6">
        <v>5</v>
      </c>
      <c r="AH68" s="6">
        <v>0</v>
      </c>
      <c r="AI68" s="6">
        <v>1</v>
      </c>
      <c r="AJ68" s="6">
        <v>0</v>
      </c>
      <c r="AK68" s="6">
        <v>5</v>
      </c>
      <c r="AL68" s="6">
        <v>0</v>
      </c>
      <c r="AM68" s="6">
        <v>3</v>
      </c>
      <c r="AN68" s="6">
        <v>1</v>
      </c>
      <c r="AO68" s="6"/>
      <c r="AP68" s="37">
        <f t="shared" si="3"/>
        <v>35</v>
      </c>
      <c r="AQ68" s="37"/>
      <c r="AR68" s="9">
        <f>COUNTIF($E68:AN68,"0")</f>
        <v>22</v>
      </c>
      <c r="AS68" s="9">
        <f>COUNTIF($E68:AN68,"1")</f>
        <v>5</v>
      </c>
      <c r="AT68" s="9">
        <f>COUNTIF($E68:AN68,"2")</f>
        <v>1</v>
      </c>
      <c r="AU68" s="9">
        <f>COUNTIF($E68:AN68,"3")</f>
        <v>6</v>
      </c>
      <c r="AV68" s="9">
        <f>COUNTIF($E68:AN68,"5")</f>
        <v>2</v>
      </c>
      <c r="AW68" s="43">
        <v>18.22</v>
      </c>
      <c r="AX68" s="39"/>
    </row>
    <row r="69" spans="1:50" s="3" customFormat="1" ht="16.5" x14ac:dyDescent="0.25">
      <c r="A69" s="68">
        <v>102</v>
      </c>
      <c r="B69" s="67" t="s">
        <v>175</v>
      </c>
      <c r="C69" s="71" t="s">
        <v>82</v>
      </c>
      <c r="D69" s="68" t="s">
        <v>96</v>
      </c>
      <c r="E69" s="6">
        <v>0</v>
      </c>
      <c r="F69" s="6">
        <v>0</v>
      </c>
      <c r="G69" s="6">
        <v>0</v>
      </c>
      <c r="H69" s="6">
        <v>0</v>
      </c>
      <c r="I69" s="9">
        <v>1</v>
      </c>
      <c r="J69" s="6">
        <v>3</v>
      </c>
      <c r="K69" s="6">
        <v>1</v>
      </c>
      <c r="L69" s="6">
        <v>2</v>
      </c>
      <c r="M69" s="6">
        <v>2</v>
      </c>
      <c r="N69" s="6">
        <v>3</v>
      </c>
      <c r="O69" s="6">
        <v>5</v>
      </c>
      <c r="P69" s="6">
        <v>3</v>
      </c>
      <c r="Q69" s="6">
        <v>0</v>
      </c>
      <c r="R69" s="7">
        <v>1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1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5</v>
      </c>
      <c r="AH69" s="6">
        <v>0</v>
      </c>
      <c r="AI69" s="6">
        <v>2</v>
      </c>
      <c r="AJ69" s="6">
        <v>0</v>
      </c>
      <c r="AK69" s="6">
        <v>5</v>
      </c>
      <c r="AL69" s="6">
        <v>0</v>
      </c>
      <c r="AM69" s="6">
        <v>1</v>
      </c>
      <c r="AN69" s="6">
        <v>0</v>
      </c>
      <c r="AO69" s="8"/>
      <c r="AP69" s="13">
        <f t="shared" si="3"/>
        <v>35</v>
      </c>
      <c r="AQ69" s="13"/>
      <c r="AR69" s="9">
        <f>COUNTIF($E69:AN69,"0")</f>
        <v>22</v>
      </c>
      <c r="AS69" s="9">
        <f>COUNTIF($E69:AN69,"1")</f>
        <v>5</v>
      </c>
      <c r="AT69" s="9">
        <f>COUNTIF($E69:AN69,"2")</f>
        <v>3</v>
      </c>
      <c r="AU69" s="9">
        <f>COUNTIF($E69:AN69,"3")</f>
        <v>3</v>
      </c>
      <c r="AV69" s="9">
        <f>COUNTIF($E69:AN69,"5")</f>
        <v>3</v>
      </c>
      <c r="AW69" s="44">
        <v>18.11</v>
      </c>
      <c r="AX69" s="11"/>
    </row>
    <row r="70" spans="1:50" ht="16.5" x14ac:dyDescent="0.25">
      <c r="A70" s="68">
        <v>20</v>
      </c>
      <c r="B70" s="75" t="s">
        <v>119</v>
      </c>
      <c r="C70" s="75" t="s">
        <v>162</v>
      </c>
      <c r="D70" s="70" t="s">
        <v>96</v>
      </c>
      <c r="E70" s="6">
        <v>0</v>
      </c>
      <c r="F70" s="6">
        <v>0</v>
      </c>
      <c r="G70" s="6">
        <v>0</v>
      </c>
      <c r="H70" s="8">
        <v>0</v>
      </c>
      <c r="I70" s="9">
        <v>3</v>
      </c>
      <c r="J70" s="8">
        <v>3</v>
      </c>
      <c r="K70" s="8">
        <v>1</v>
      </c>
      <c r="L70" s="8">
        <v>0</v>
      </c>
      <c r="M70" s="8">
        <v>3</v>
      </c>
      <c r="N70" s="8">
        <v>0</v>
      </c>
      <c r="O70" s="6">
        <v>0</v>
      </c>
      <c r="P70" s="6">
        <v>3</v>
      </c>
      <c r="Q70" s="6">
        <v>0</v>
      </c>
      <c r="R70" s="7">
        <v>1</v>
      </c>
      <c r="S70" s="6">
        <v>0</v>
      </c>
      <c r="T70" s="6">
        <v>0</v>
      </c>
      <c r="U70" s="6">
        <v>0</v>
      </c>
      <c r="V70" s="6">
        <v>0</v>
      </c>
      <c r="W70" s="8">
        <v>2</v>
      </c>
      <c r="X70" s="8">
        <v>1</v>
      </c>
      <c r="Y70" s="8">
        <v>2</v>
      </c>
      <c r="Z70" s="8">
        <v>0</v>
      </c>
      <c r="AA70" s="8">
        <v>0</v>
      </c>
      <c r="AB70" s="8">
        <v>1</v>
      </c>
      <c r="AC70" s="8">
        <v>0</v>
      </c>
      <c r="AD70" s="8">
        <v>1</v>
      </c>
      <c r="AE70" s="8">
        <v>0</v>
      </c>
      <c r="AF70" s="8">
        <v>0</v>
      </c>
      <c r="AG70" s="8">
        <v>2</v>
      </c>
      <c r="AH70" s="8">
        <v>0</v>
      </c>
      <c r="AI70" s="8">
        <v>0</v>
      </c>
      <c r="AJ70" s="8">
        <v>2</v>
      </c>
      <c r="AK70" s="8">
        <v>1</v>
      </c>
      <c r="AL70" s="8">
        <v>0</v>
      </c>
      <c r="AM70" s="8">
        <v>3</v>
      </c>
      <c r="AN70" s="8">
        <v>0</v>
      </c>
      <c r="AO70" s="8">
        <v>9</v>
      </c>
      <c r="AP70" s="12">
        <f t="shared" si="3"/>
        <v>38</v>
      </c>
      <c r="AQ70" s="12"/>
      <c r="AR70" s="9">
        <f>COUNTIF($E70:AN70,"0")</f>
        <v>21</v>
      </c>
      <c r="AS70" s="9">
        <f>COUNTIF($E70:AN70,"1")</f>
        <v>6</v>
      </c>
      <c r="AT70" s="9">
        <f>COUNTIF($E70:AN70,"2")</f>
        <v>4</v>
      </c>
      <c r="AU70" s="9">
        <f>COUNTIF($E70:AN70,"3")</f>
        <v>5</v>
      </c>
      <c r="AV70" s="9">
        <f>COUNTIF($E70:AN70,"5")</f>
        <v>0</v>
      </c>
      <c r="AW70" s="44">
        <v>16.489999999999998</v>
      </c>
      <c r="AX70" s="10">
        <v>16.579999999999998</v>
      </c>
    </row>
    <row r="71" spans="1:50" ht="16.5" x14ac:dyDescent="0.25">
      <c r="A71" s="68">
        <v>30</v>
      </c>
      <c r="B71" s="75" t="s">
        <v>127</v>
      </c>
      <c r="C71" s="75" t="s">
        <v>83</v>
      </c>
      <c r="D71" s="70" t="s">
        <v>96</v>
      </c>
      <c r="E71" s="6">
        <v>0</v>
      </c>
      <c r="F71" s="6">
        <v>0</v>
      </c>
      <c r="G71" s="6">
        <v>0</v>
      </c>
      <c r="H71" s="6">
        <v>0</v>
      </c>
      <c r="I71" s="9">
        <v>3</v>
      </c>
      <c r="J71" s="6">
        <v>5</v>
      </c>
      <c r="K71" s="6">
        <v>1</v>
      </c>
      <c r="L71" s="6">
        <v>3</v>
      </c>
      <c r="M71" s="6">
        <v>3</v>
      </c>
      <c r="N71" s="6">
        <v>1</v>
      </c>
      <c r="O71" s="6">
        <v>2</v>
      </c>
      <c r="P71" s="6">
        <v>5</v>
      </c>
      <c r="Q71" s="6">
        <v>0</v>
      </c>
      <c r="R71" s="7">
        <v>0</v>
      </c>
      <c r="S71" s="6">
        <v>2</v>
      </c>
      <c r="T71" s="6">
        <v>0</v>
      </c>
      <c r="U71" s="6">
        <v>0</v>
      </c>
      <c r="V71" s="6">
        <v>1</v>
      </c>
      <c r="W71" s="8">
        <v>5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1</v>
      </c>
      <c r="AF71" s="8">
        <v>0</v>
      </c>
      <c r="AG71" s="8">
        <v>3</v>
      </c>
      <c r="AH71" s="8">
        <v>2</v>
      </c>
      <c r="AI71" s="8">
        <v>5</v>
      </c>
      <c r="AJ71" s="8">
        <v>0</v>
      </c>
      <c r="AK71" s="8">
        <v>1</v>
      </c>
      <c r="AL71" s="8">
        <v>0</v>
      </c>
      <c r="AM71" s="8">
        <v>0</v>
      </c>
      <c r="AN71" s="8">
        <v>0</v>
      </c>
      <c r="AO71" s="6"/>
      <c r="AP71" s="12">
        <f t="shared" si="3"/>
        <v>44</v>
      </c>
      <c r="AQ71" s="12"/>
      <c r="AR71" s="9">
        <f>COUNTIF($E71:AN71,"0")</f>
        <v>19</v>
      </c>
      <c r="AS71" s="9">
        <f>COUNTIF($E71:AN71,"1")</f>
        <v>6</v>
      </c>
      <c r="AT71" s="9">
        <f>COUNTIF($E71:AN71,"2")</f>
        <v>3</v>
      </c>
      <c r="AU71" s="9">
        <f>COUNTIF($E71:AN71,"3")</f>
        <v>4</v>
      </c>
      <c r="AV71" s="9">
        <f>COUNTIF($E71:AN71,"5")</f>
        <v>4</v>
      </c>
      <c r="AW71" s="44">
        <v>16.59</v>
      </c>
      <c r="AX71" s="10">
        <v>16.59</v>
      </c>
    </row>
    <row r="72" spans="1:50" x14ac:dyDescent="0.25">
      <c r="A72" s="68">
        <v>13</v>
      </c>
      <c r="B72" s="75" t="s">
        <v>51</v>
      </c>
      <c r="C72" s="75" t="s">
        <v>85</v>
      </c>
      <c r="D72" s="70" t="s">
        <v>96</v>
      </c>
      <c r="E72" s="14">
        <v>0</v>
      </c>
      <c r="F72" s="14">
        <v>0</v>
      </c>
      <c r="G72" s="14">
        <v>1</v>
      </c>
      <c r="H72" s="14">
        <v>0</v>
      </c>
      <c r="I72" s="9">
        <v>0</v>
      </c>
      <c r="J72" s="14">
        <v>1</v>
      </c>
      <c r="K72" s="14">
        <v>5</v>
      </c>
      <c r="L72" s="14">
        <v>0</v>
      </c>
      <c r="M72" s="14">
        <v>3</v>
      </c>
      <c r="N72" s="14">
        <v>0</v>
      </c>
      <c r="O72" s="14">
        <v>2</v>
      </c>
      <c r="P72" s="14">
        <v>5</v>
      </c>
      <c r="Q72" s="14">
        <v>0</v>
      </c>
      <c r="R72" s="14">
        <v>2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2</v>
      </c>
      <c r="Y72" s="14">
        <v>5</v>
      </c>
      <c r="Z72" s="14">
        <v>5</v>
      </c>
      <c r="AA72" s="14">
        <v>0</v>
      </c>
      <c r="AB72" s="14">
        <v>1</v>
      </c>
      <c r="AC72" s="14">
        <v>0</v>
      </c>
      <c r="AD72" s="14">
        <v>0</v>
      </c>
      <c r="AE72" s="14">
        <v>0</v>
      </c>
      <c r="AF72" s="14">
        <v>0</v>
      </c>
      <c r="AG72" s="14">
        <v>3</v>
      </c>
      <c r="AH72" s="14">
        <v>0</v>
      </c>
      <c r="AI72" s="14">
        <v>0</v>
      </c>
      <c r="AJ72" s="14">
        <v>1</v>
      </c>
      <c r="AK72" s="14">
        <v>1</v>
      </c>
      <c r="AL72" s="14">
        <v>0</v>
      </c>
      <c r="AM72" s="14">
        <v>1</v>
      </c>
      <c r="AN72" s="14">
        <v>3</v>
      </c>
      <c r="AO72" s="70">
        <v>5</v>
      </c>
      <c r="AP72" s="57">
        <f t="shared" si="3"/>
        <v>46</v>
      </c>
      <c r="AR72" s="9">
        <f>COUNTIF($E72:AN72,"0")</f>
        <v>20</v>
      </c>
      <c r="AS72" s="9">
        <f>COUNTIF($E72:AN72,"1")</f>
        <v>6</v>
      </c>
      <c r="AT72" s="9">
        <f>COUNTIF($E72:AN72,"2")</f>
        <v>3</v>
      </c>
      <c r="AU72" s="9">
        <f>COUNTIF($E72:AN72,"3")</f>
        <v>3</v>
      </c>
      <c r="AV72" s="9">
        <f>COUNTIF($E72:AN72,"5")</f>
        <v>4</v>
      </c>
      <c r="AW72" s="55">
        <v>16.420000000000002</v>
      </c>
      <c r="AX72" s="10">
        <v>16.47</v>
      </c>
    </row>
    <row r="73" spans="1:50" ht="16.5" x14ac:dyDescent="0.25">
      <c r="A73" s="68">
        <v>16</v>
      </c>
      <c r="B73" s="75" t="s">
        <v>117</v>
      </c>
      <c r="C73" s="75" t="s">
        <v>82</v>
      </c>
      <c r="D73" s="70" t="s">
        <v>96</v>
      </c>
      <c r="E73" s="8">
        <v>0</v>
      </c>
      <c r="F73" s="9">
        <v>0</v>
      </c>
      <c r="G73" s="9">
        <v>0</v>
      </c>
      <c r="H73" s="9">
        <v>0</v>
      </c>
      <c r="I73" s="9">
        <v>3</v>
      </c>
      <c r="J73" s="9">
        <v>3</v>
      </c>
      <c r="K73" s="9">
        <v>3</v>
      </c>
      <c r="L73" s="9">
        <v>1</v>
      </c>
      <c r="M73" s="9">
        <v>3</v>
      </c>
      <c r="N73" s="9">
        <v>2</v>
      </c>
      <c r="O73" s="9">
        <v>0</v>
      </c>
      <c r="P73" s="9">
        <v>5</v>
      </c>
      <c r="Q73" s="9">
        <v>1</v>
      </c>
      <c r="R73" s="7">
        <v>1</v>
      </c>
      <c r="S73" s="9">
        <v>1</v>
      </c>
      <c r="T73" s="9">
        <v>1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1</v>
      </c>
      <c r="AH73" s="9">
        <v>0</v>
      </c>
      <c r="AI73" s="9">
        <v>0</v>
      </c>
      <c r="AJ73" s="9">
        <v>1</v>
      </c>
      <c r="AK73" s="9">
        <v>1</v>
      </c>
      <c r="AL73" s="9">
        <v>0</v>
      </c>
      <c r="AM73" s="9">
        <v>3</v>
      </c>
      <c r="AN73" s="9">
        <v>2</v>
      </c>
      <c r="AO73" s="8">
        <v>15</v>
      </c>
      <c r="AP73" s="12">
        <f t="shared" si="3"/>
        <v>47</v>
      </c>
      <c r="AQ73" s="12"/>
      <c r="AR73" s="9">
        <f>COUNTIF($E73:AN73,"0")</f>
        <v>20</v>
      </c>
      <c r="AS73" s="9">
        <f>COUNTIF($E73:AN73,"1")</f>
        <v>8</v>
      </c>
      <c r="AT73" s="9">
        <f>COUNTIF($E73:AN73,"2")</f>
        <v>2</v>
      </c>
      <c r="AU73" s="9">
        <f>COUNTIF($E73:AN73,"3")</f>
        <v>5</v>
      </c>
      <c r="AV73" s="9">
        <f>COUNTIF($E73:AN73,"5")</f>
        <v>1</v>
      </c>
      <c r="AW73" s="44">
        <v>16.45</v>
      </c>
      <c r="AX73" s="10">
        <v>17</v>
      </c>
    </row>
    <row r="74" spans="1:50" x14ac:dyDescent="0.25">
      <c r="A74" s="68">
        <v>83</v>
      </c>
      <c r="B74" s="67" t="s">
        <v>16</v>
      </c>
      <c r="C74" s="71" t="s">
        <v>85</v>
      </c>
      <c r="D74" s="68" t="s">
        <v>96</v>
      </c>
      <c r="E74" s="14">
        <v>0</v>
      </c>
      <c r="F74" s="14">
        <v>2</v>
      </c>
      <c r="G74" s="14">
        <v>0</v>
      </c>
      <c r="H74" s="14">
        <v>0</v>
      </c>
      <c r="I74" s="9">
        <v>3</v>
      </c>
      <c r="J74" s="14">
        <v>5</v>
      </c>
      <c r="K74" s="14">
        <v>5</v>
      </c>
      <c r="L74" s="14">
        <v>0</v>
      </c>
      <c r="M74" s="14">
        <v>3</v>
      </c>
      <c r="N74" s="14">
        <v>3</v>
      </c>
      <c r="O74" s="14">
        <v>0</v>
      </c>
      <c r="P74" s="14">
        <v>5</v>
      </c>
      <c r="Q74" s="14">
        <v>0</v>
      </c>
      <c r="R74" s="14">
        <v>0</v>
      </c>
      <c r="S74" s="14">
        <v>0</v>
      </c>
      <c r="T74" s="14">
        <v>1</v>
      </c>
      <c r="U74" s="14">
        <v>0</v>
      </c>
      <c r="V74" s="14">
        <v>0</v>
      </c>
      <c r="W74" s="14">
        <v>3</v>
      </c>
      <c r="X74" s="14">
        <v>2</v>
      </c>
      <c r="Y74" s="14">
        <v>0</v>
      </c>
      <c r="Z74" s="14">
        <v>2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5</v>
      </c>
      <c r="AH74" s="14">
        <v>1</v>
      </c>
      <c r="AI74" s="14">
        <v>0</v>
      </c>
      <c r="AJ74" s="14">
        <v>0</v>
      </c>
      <c r="AK74" s="14">
        <v>1</v>
      </c>
      <c r="AL74" s="14">
        <v>5</v>
      </c>
      <c r="AM74" s="14">
        <v>3</v>
      </c>
      <c r="AN74" s="14">
        <v>0</v>
      </c>
      <c r="AP74" s="57">
        <f t="shared" si="3"/>
        <v>49</v>
      </c>
      <c r="AR74" s="9">
        <f>COUNTIF($E74:AN74,"0")</f>
        <v>20</v>
      </c>
      <c r="AS74" s="9">
        <f>COUNTIF($E74:AN74,"1")</f>
        <v>3</v>
      </c>
      <c r="AT74" s="9">
        <f>COUNTIF($E74:AN74,"2")</f>
        <v>3</v>
      </c>
      <c r="AU74" s="9">
        <f>COUNTIF($E74:AN74,"3")</f>
        <v>5</v>
      </c>
      <c r="AV74" s="9">
        <f>COUNTIF($E74:AN74,"5")</f>
        <v>5</v>
      </c>
      <c r="AW74" s="55">
        <v>17.52</v>
      </c>
      <c r="AX74" s="10"/>
    </row>
    <row r="75" spans="1:50" ht="16.5" x14ac:dyDescent="0.25">
      <c r="A75" s="68">
        <v>61</v>
      </c>
      <c r="B75" s="67" t="s">
        <v>25</v>
      </c>
      <c r="C75" s="71" t="s">
        <v>85</v>
      </c>
      <c r="D75" s="68" t="s">
        <v>96</v>
      </c>
      <c r="E75" s="6">
        <v>0</v>
      </c>
      <c r="F75" s="6">
        <v>0</v>
      </c>
      <c r="G75" s="6">
        <v>0</v>
      </c>
      <c r="H75" s="6">
        <v>0</v>
      </c>
      <c r="I75" s="9">
        <v>2</v>
      </c>
      <c r="J75" s="6">
        <v>2</v>
      </c>
      <c r="K75" s="6">
        <v>5</v>
      </c>
      <c r="L75" s="6">
        <v>1</v>
      </c>
      <c r="M75" s="6">
        <v>3</v>
      </c>
      <c r="N75" s="6">
        <v>1</v>
      </c>
      <c r="O75" s="6">
        <v>2</v>
      </c>
      <c r="P75" s="9">
        <v>5</v>
      </c>
      <c r="Q75" s="9">
        <v>0</v>
      </c>
      <c r="R75" s="7">
        <v>0</v>
      </c>
      <c r="S75" s="9">
        <v>1</v>
      </c>
      <c r="T75" s="9">
        <v>0</v>
      </c>
      <c r="U75" s="9">
        <v>0</v>
      </c>
      <c r="V75" s="9">
        <v>0</v>
      </c>
      <c r="W75" s="9">
        <v>1</v>
      </c>
      <c r="X75" s="9">
        <v>0</v>
      </c>
      <c r="Y75" s="9">
        <v>0</v>
      </c>
      <c r="Z75" s="9">
        <v>2</v>
      </c>
      <c r="AA75" s="9">
        <v>1</v>
      </c>
      <c r="AB75" s="9">
        <v>0</v>
      </c>
      <c r="AC75" s="9">
        <v>2</v>
      </c>
      <c r="AD75" s="9">
        <v>0</v>
      </c>
      <c r="AE75" s="9">
        <v>1</v>
      </c>
      <c r="AF75" s="9">
        <v>0</v>
      </c>
      <c r="AG75" s="9">
        <v>5</v>
      </c>
      <c r="AH75" s="9">
        <v>0</v>
      </c>
      <c r="AI75" s="9">
        <v>5</v>
      </c>
      <c r="AJ75" s="9">
        <v>0</v>
      </c>
      <c r="AK75" s="9">
        <v>5</v>
      </c>
      <c r="AL75" s="9">
        <v>5</v>
      </c>
      <c r="AM75" s="9">
        <v>1</v>
      </c>
      <c r="AN75" s="9">
        <v>1</v>
      </c>
      <c r="AO75" s="6"/>
      <c r="AP75" s="37">
        <f t="shared" si="3"/>
        <v>51</v>
      </c>
      <c r="AQ75" s="37"/>
      <c r="AR75" s="9">
        <f>COUNTIF($E75:AN75,"0")</f>
        <v>16</v>
      </c>
      <c r="AS75" s="9">
        <f>COUNTIF($E75:AN75,"1")</f>
        <v>8</v>
      </c>
      <c r="AT75" s="9">
        <f>COUNTIF($E75:AN75,"2")</f>
        <v>5</v>
      </c>
      <c r="AU75" s="9">
        <f>COUNTIF($E75:AN75,"3")</f>
        <v>1</v>
      </c>
      <c r="AV75" s="9">
        <f>COUNTIF($E75:AN75,"5")</f>
        <v>6</v>
      </c>
      <c r="AW75" s="43">
        <v>17.3</v>
      </c>
      <c r="AX75" s="39"/>
    </row>
    <row r="76" spans="1:50" x14ac:dyDescent="0.25">
      <c r="A76" s="68">
        <v>62</v>
      </c>
      <c r="B76" s="67" t="s">
        <v>38</v>
      </c>
      <c r="C76" s="71" t="s">
        <v>82</v>
      </c>
      <c r="D76" s="68" t="s">
        <v>96</v>
      </c>
      <c r="E76" s="8">
        <v>0</v>
      </c>
      <c r="F76" s="8">
        <v>0</v>
      </c>
      <c r="G76" s="8">
        <v>0</v>
      </c>
      <c r="H76" s="8">
        <v>0</v>
      </c>
      <c r="I76" s="9">
        <v>5</v>
      </c>
      <c r="J76" s="8">
        <v>3</v>
      </c>
      <c r="K76" s="8">
        <v>1</v>
      </c>
      <c r="L76" s="8">
        <v>3</v>
      </c>
      <c r="M76" s="8">
        <v>3</v>
      </c>
      <c r="N76" s="8">
        <v>3</v>
      </c>
      <c r="O76" s="8">
        <v>1</v>
      </c>
      <c r="P76" s="8">
        <v>5</v>
      </c>
      <c r="Q76" s="8">
        <v>0</v>
      </c>
      <c r="R76" s="8">
        <v>1</v>
      </c>
      <c r="S76" s="8">
        <v>3</v>
      </c>
      <c r="T76" s="8">
        <v>1</v>
      </c>
      <c r="U76" s="8">
        <v>3</v>
      </c>
      <c r="V76" s="8">
        <v>1</v>
      </c>
      <c r="W76" s="8">
        <v>0</v>
      </c>
      <c r="X76" s="8">
        <v>2</v>
      </c>
      <c r="Y76" s="8">
        <v>0</v>
      </c>
      <c r="Z76" s="8">
        <v>0</v>
      </c>
      <c r="AA76" s="8">
        <v>0</v>
      </c>
      <c r="AB76" s="8">
        <v>2</v>
      </c>
      <c r="AC76" s="8">
        <v>0</v>
      </c>
      <c r="AD76" s="8">
        <v>0</v>
      </c>
      <c r="AE76" s="8">
        <v>0</v>
      </c>
      <c r="AF76" s="8">
        <v>0</v>
      </c>
      <c r="AG76" s="8">
        <v>3</v>
      </c>
      <c r="AH76" s="8">
        <v>0</v>
      </c>
      <c r="AI76" s="8">
        <v>2</v>
      </c>
      <c r="AJ76" s="8">
        <v>0</v>
      </c>
      <c r="AK76" s="8">
        <v>5</v>
      </c>
      <c r="AL76" s="8">
        <v>0</v>
      </c>
      <c r="AM76" s="8">
        <v>3</v>
      </c>
      <c r="AN76" s="8">
        <v>2</v>
      </c>
      <c r="AO76" s="8">
        <v>1</v>
      </c>
      <c r="AP76" s="13">
        <f t="shared" si="3"/>
        <v>53</v>
      </c>
      <c r="AQ76" s="13"/>
      <c r="AR76" s="9">
        <f>COUNTIF($E76:AN76,"0")</f>
        <v>16</v>
      </c>
      <c r="AS76" s="9">
        <f>COUNTIF($E76:AN76,"1")</f>
        <v>5</v>
      </c>
      <c r="AT76" s="9">
        <f>COUNTIF($E76:AN76,"2")</f>
        <v>4</v>
      </c>
      <c r="AU76" s="9">
        <f>COUNTIF($E76:AN76,"3")</f>
        <v>8</v>
      </c>
      <c r="AV76" s="9">
        <f>COUNTIF($E76:AN76,"5")</f>
        <v>3</v>
      </c>
      <c r="AW76" s="44">
        <v>17.309999999999999</v>
      </c>
      <c r="AX76" s="11">
        <v>17.32</v>
      </c>
    </row>
    <row r="77" spans="1:50" ht="16.5" x14ac:dyDescent="0.25">
      <c r="A77" s="68">
        <v>32</v>
      </c>
      <c r="B77" s="75" t="s">
        <v>129</v>
      </c>
      <c r="C77" s="75" t="s">
        <v>85</v>
      </c>
      <c r="D77" s="70" t="s">
        <v>96</v>
      </c>
      <c r="E77" s="6">
        <v>0</v>
      </c>
      <c r="F77" s="6">
        <v>0</v>
      </c>
      <c r="G77" s="6">
        <v>0</v>
      </c>
      <c r="H77" s="6">
        <v>0</v>
      </c>
      <c r="I77" s="9">
        <v>5</v>
      </c>
      <c r="J77" s="6">
        <v>5</v>
      </c>
      <c r="K77" s="6">
        <v>5</v>
      </c>
      <c r="L77" s="6">
        <v>2</v>
      </c>
      <c r="M77" s="6">
        <v>3</v>
      </c>
      <c r="N77" s="6">
        <v>1</v>
      </c>
      <c r="O77" s="6">
        <v>1</v>
      </c>
      <c r="P77" s="6">
        <v>2</v>
      </c>
      <c r="Q77" s="6">
        <v>0</v>
      </c>
      <c r="R77" s="7">
        <v>2</v>
      </c>
      <c r="S77" s="6">
        <v>0</v>
      </c>
      <c r="T77" s="6">
        <v>1</v>
      </c>
      <c r="U77" s="6">
        <v>0</v>
      </c>
      <c r="V77" s="6">
        <v>1</v>
      </c>
      <c r="W77" s="8">
        <v>0</v>
      </c>
      <c r="X77" s="8">
        <v>0</v>
      </c>
      <c r="Y77" s="8">
        <v>0</v>
      </c>
      <c r="Z77" s="8">
        <v>3</v>
      </c>
      <c r="AA77" s="8">
        <v>0</v>
      </c>
      <c r="AB77" s="8">
        <v>0</v>
      </c>
      <c r="AC77" s="8">
        <v>0</v>
      </c>
      <c r="AD77" s="8">
        <v>0</v>
      </c>
      <c r="AE77" s="8">
        <v>2</v>
      </c>
      <c r="AF77" s="8">
        <v>1</v>
      </c>
      <c r="AG77" s="8">
        <v>3</v>
      </c>
      <c r="AH77" s="8">
        <v>1</v>
      </c>
      <c r="AI77" s="8">
        <v>5</v>
      </c>
      <c r="AJ77" s="8">
        <v>3</v>
      </c>
      <c r="AK77" s="8">
        <v>5</v>
      </c>
      <c r="AL77" s="8">
        <v>0</v>
      </c>
      <c r="AM77" s="8">
        <v>3</v>
      </c>
      <c r="AN77" s="8">
        <v>1</v>
      </c>
      <c r="AO77" s="8"/>
      <c r="AP77" s="12">
        <f t="shared" si="3"/>
        <v>55</v>
      </c>
      <c r="AQ77" s="12"/>
      <c r="AR77" s="9">
        <f>COUNTIF($E77:AN77,"0")</f>
        <v>15</v>
      </c>
      <c r="AS77" s="9">
        <f>COUNTIF($E77:AN77,"1")</f>
        <v>7</v>
      </c>
      <c r="AT77" s="9">
        <f>COUNTIF($E77:AN77,"2")</f>
        <v>4</v>
      </c>
      <c r="AU77" s="9">
        <f>COUNTIF($E77:AN77,"3")</f>
        <v>5</v>
      </c>
      <c r="AV77" s="9">
        <f>COUNTIF($E77:AN77,"5")</f>
        <v>5</v>
      </c>
      <c r="AW77" s="44">
        <v>17.010000000000002</v>
      </c>
      <c r="AX77" s="10">
        <v>16.510000000000002</v>
      </c>
    </row>
    <row r="78" spans="1:50" ht="17.25" x14ac:dyDescent="0.25">
      <c r="A78" s="68">
        <v>82</v>
      </c>
      <c r="B78" s="67" t="s">
        <v>39</v>
      </c>
      <c r="C78" s="71" t="s">
        <v>85</v>
      </c>
      <c r="D78" s="68" t="s">
        <v>96</v>
      </c>
      <c r="E78" s="15">
        <v>0</v>
      </c>
      <c r="F78" s="14">
        <v>0</v>
      </c>
      <c r="G78" s="14">
        <v>3</v>
      </c>
      <c r="H78" s="14">
        <v>0</v>
      </c>
      <c r="I78" s="9">
        <v>3</v>
      </c>
      <c r="J78" s="14">
        <v>1</v>
      </c>
      <c r="K78" s="14">
        <v>2</v>
      </c>
      <c r="L78" s="14">
        <v>1</v>
      </c>
      <c r="M78" s="14">
        <v>3</v>
      </c>
      <c r="N78" s="14">
        <v>2</v>
      </c>
      <c r="O78" s="14">
        <v>1</v>
      </c>
      <c r="P78" s="14">
        <v>3</v>
      </c>
      <c r="Q78" s="14">
        <v>1</v>
      </c>
      <c r="R78" s="16">
        <v>1</v>
      </c>
      <c r="S78" s="14">
        <v>2</v>
      </c>
      <c r="T78" s="14">
        <v>0</v>
      </c>
      <c r="U78" s="14">
        <v>0</v>
      </c>
      <c r="V78" s="14">
        <v>0</v>
      </c>
      <c r="W78" s="14">
        <v>1</v>
      </c>
      <c r="X78" s="14">
        <v>2</v>
      </c>
      <c r="Y78" s="14">
        <v>0</v>
      </c>
      <c r="Z78" s="14">
        <v>2</v>
      </c>
      <c r="AA78" s="14">
        <v>0</v>
      </c>
      <c r="AB78" s="14">
        <v>0</v>
      </c>
      <c r="AC78" s="14">
        <v>2</v>
      </c>
      <c r="AD78" s="14">
        <v>0</v>
      </c>
      <c r="AE78" s="14">
        <v>2</v>
      </c>
      <c r="AF78" s="14">
        <v>0</v>
      </c>
      <c r="AG78" s="14">
        <v>5</v>
      </c>
      <c r="AH78" s="14">
        <v>0</v>
      </c>
      <c r="AI78" s="14">
        <v>5</v>
      </c>
      <c r="AJ78" s="14">
        <v>1</v>
      </c>
      <c r="AK78" s="14">
        <v>3</v>
      </c>
      <c r="AL78" s="14">
        <v>3</v>
      </c>
      <c r="AM78" s="14">
        <v>3</v>
      </c>
      <c r="AN78" s="14">
        <v>2</v>
      </c>
      <c r="AO78" s="15">
        <v>1</v>
      </c>
      <c r="AP78" s="12">
        <f t="shared" si="3"/>
        <v>55</v>
      </c>
      <c r="AQ78" s="12"/>
      <c r="AR78" s="9">
        <f>COUNTIF($E78:AN78,"0")</f>
        <v>12</v>
      </c>
      <c r="AS78" s="9">
        <f>COUNTIF($E78:AN78,"1")</f>
        <v>7</v>
      </c>
      <c r="AT78" s="9">
        <f>COUNTIF($E78:AN78,"2")</f>
        <v>8</v>
      </c>
      <c r="AU78" s="9">
        <f>COUNTIF($E78:AN78,"3")</f>
        <v>7</v>
      </c>
      <c r="AV78" s="9">
        <f>COUNTIF($E78:AN78,"5")</f>
        <v>2</v>
      </c>
      <c r="AW78" s="44">
        <v>17.510000000000002</v>
      </c>
      <c r="AX78" s="10">
        <v>17.52</v>
      </c>
    </row>
    <row r="79" spans="1:50" ht="16.5" x14ac:dyDescent="0.25">
      <c r="A79" s="68">
        <v>118</v>
      </c>
      <c r="B79" s="67" t="s">
        <v>159</v>
      </c>
      <c r="C79" s="71" t="s">
        <v>86</v>
      </c>
      <c r="D79" s="68" t="s">
        <v>96</v>
      </c>
      <c r="E79" s="6">
        <v>0</v>
      </c>
      <c r="F79" s="6">
        <v>5</v>
      </c>
      <c r="G79" s="6">
        <v>1</v>
      </c>
      <c r="H79" s="6">
        <v>3</v>
      </c>
      <c r="I79" s="9">
        <v>0</v>
      </c>
      <c r="J79" s="6">
        <v>3</v>
      </c>
      <c r="K79" s="6">
        <v>2</v>
      </c>
      <c r="L79" s="6">
        <v>2</v>
      </c>
      <c r="M79" s="6">
        <v>3</v>
      </c>
      <c r="N79" s="6">
        <v>1</v>
      </c>
      <c r="O79" s="6">
        <v>0</v>
      </c>
      <c r="P79" s="35">
        <v>0</v>
      </c>
      <c r="Q79" s="35">
        <v>0</v>
      </c>
      <c r="R79" s="66">
        <v>1</v>
      </c>
      <c r="S79" s="35">
        <v>5</v>
      </c>
      <c r="T79" s="35">
        <v>0</v>
      </c>
      <c r="U79" s="35">
        <v>0</v>
      </c>
      <c r="V79" s="9">
        <v>0</v>
      </c>
      <c r="W79" s="35">
        <v>0</v>
      </c>
      <c r="X79" s="35">
        <v>1</v>
      </c>
      <c r="Y79" s="35">
        <v>0</v>
      </c>
      <c r="Z79" s="35">
        <v>1</v>
      </c>
      <c r="AA79" s="35">
        <v>0</v>
      </c>
      <c r="AB79" s="35">
        <v>0</v>
      </c>
      <c r="AC79" s="35">
        <v>0</v>
      </c>
      <c r="AD79" s="35">
        <v>1</v>
      </c>
      <c r="AE79" s="35">
        <v>0</v>
      </c>
      <c r="AF79" s="35">
        <v>1</v>
      </c>
      <c r="AG79" s="35">
        <v>5</v>
      </c>
      <c r="AH79" s="35">
        <v>5</v>
      </c>
      <c r="AI79" s="35">
        <v>1</v>
      </c>
      <c r="AJ79" s="35">
        <v>0</v>
      </c>
      <c r="AK79" s="35">
        <v>3</v>
      </c>
      <c r="AL79" s="35">
        <v>3</v>
      </c>
      <c r="AM79" s="35">
        <v>5</v>
      </c>
      <c r="AN79" s="35">
        <v>5</v>
      </c>
      <c r="AO79" s="46"/>
      <c r="AP79" s="59">
        <f t="shared" si="3"/>
        <v>57</v>
      </c>
      <c r="AQ79" s="59"/>
      <c r="AR79" s="9">
        <f>COUNTIF($E79:AN79,"0")</f>
        <v>15</v>
      </c>
      <c r="AS79" s="9">
        <f>COUNTIF($E79:AN79,"1")</f>
        <v>8</v>
      </c>
      <c r="AT79" s="9">
        <f>COUNTIF($E79:AN79,"2")</f>
        <v>2</v>
      </c>
      <c r="AU79" s="9">
        <f>COUNTIF($E79:AN79,"3")</f>
        <v>5</v>
      </c>
      <c r="AV79" s="9">
        <f>COUNTIF($E79:AN79,"5")</f>
        <v>6</v>
      </c>
      <c r="AW79" s="56">
        <v>18.27</v>
      </c>
      <c r="AX79" s="39"/>
    </row>
    <row r="80" spans="1:50" ht="16.5" x14ac:dyDescent="0.25">
      <c r="A80" s="68">
        <v>53</v>
      </c>
      <c r="B80" s="67" t="s">
        <v>32</v>
      </c>
      <c r="C80" s="71" t="s">
        <v>89</v>
      </c>
      <c r="D80" s="68" t="s">
        <v>96</v>
      </c>
      <c r="E80" s="6">
        <v>0</v>
      </c>
      <c r="F80" s="6">
        <v>0</v>
      </c>
      <c r="G80" s="6">
        <v>0</v>
      </c>
      <c r="H80" s="6">
        <v>0</v>
      </c>
      <c r="I80" s="9">
        <v>5</v>
      </c>
      <c r="J80" s="6">
        <v>5</v>
      </c>
      <c r="K80" s="6">
        <v>3</v>
      </c>
      <c r="L80" s="6">
        <v>1</v>
      </c>
      <c r="M80" s="6">
        <v>3</v>
      </c>
      <c r="N80" s="6">
        <v>3</v>
      </c>
      <c r="O80" s="6">
        <v>1</v>
      </c>
      <c r="P80" s="6">
        <v>3</v>
      </c>
      <c r="Q80" s="6">
        <v>2</v>
      </c>
      <c r="R80" s="7">
        <v>1</v>
      </c>
      <c r="S80" s="6">
        <v>0</v>
      </c>
      <c r="T80" s="6">
        <v>0</v>
      </c>
      <c r="U80" s="6">
        <v>0</v>
      </c>
      <c r="V80" s="6">
        <v>5</v>
      </c>
      <c r="W80" s="6">
        <v>0</v>
      </c>
      <c r="X80" s="6">
        <v>1</v>
      </c>
      <c r="Y80" s="6">
        <v>3</v>
      </c>
      <c r="Z80" s="6">
        <v>0</v>
      </c>
      <c r="AA80" s="6">
        <v>5</v>
      </c>
      <c r="AB80" s="6">
        <v>1</v>
      </c>
      <c r="AC80" s="6">
        <v>0</v>
      </c>
      <c r="AD80" s="6">
        <v>0</v>
      </c>
      <c r="AE80" s="6">
        <v>0</v>
      </c>
      <c r="AF80" s="6">
        <v>0</v>
      </c>
      <c r="AG80" s="6">
        <v>3</v>
      </c>
      <c r="AH80" s="6">
        <v>0</v>
      </c>
      <c r="AI80" s="6">
        <v>3</v>
      </c>
      <c r="AJ80" s="6">
        <v>3</v>
      </c>
      <c r="AK80" s="6">
        <v>2</v>
      </c>
      <c r="AL80" s="6">
        <v>3</v>
      </c>
      <c r="AM80" s="6">
        <v>3</v>
      </c>
      <c r="AN80" s="6">
        <v>3</v>
      </c>
      <c r="AO80" s="6"/>
      <c r="AP80" s="37">
        <f t="shared" si="3"/>
        <v>62</v>
      </c>
      <c r="AQ80" s="37"/>
      <c r="AR80" s="9">
        <f>COUNTIF($E80:AN80,"0")</f>
        <v>14</v>
      </c>
      <c r="AS80" s="9">
        <f>COUNTIF($E80:AN80,"1")</f>
        <v>5</v>
      </c>
      <c r="AT80" s="9">
        <f>COUNTIF($E80:AN80,"2")</f>
        <v>2</v>
      </c>
      <c r="AU80" s="9">
        <f>COUNTIF($E80:AN80,"3")</f>
        <v>11</v>
      </c>
      <c r="AV80" s="9">
        <f>COUNTIF($E80:AN80,"5")</f>
        <v>4</v>
      </c>
      <c r="AW80" s="43">
        <v>17.22</v>
      </c>
      <c r="AX80" s="39"/>
    </row>
    <row r="81" spans="1:53" ht="16.5" x14ac:dyDescent="0.25">
      <c r="A81" s="68">
        <v>40</v>
      </c>
      <c r="B81" s="75" t="s">
        <v>23</v>
      </c>
      <c r="C81" s="75" t="s">
        <v>82</v>
      </c>
      <c r="D81" s="70" t="s">
        <v>96</v>
      </c>
      <c r="E81" s="6">
        <v>0</v>
      </c>
      <c r="F81" s="6">
        <v>0</v>
      </c>
      <c r="G81" s="6">
        <v>1</v>
      </c>
      <c r="H81" s="6">
        <v>0</v>
      </c>
      <c r="I81" s="9">
        <v>3</v>
      </c>
      <c r="J81" s="6">
        <v>3</v>
      </c>
      <c r="K81" s="6">
        <v>3</v>
      </c>
      <c r="L81" s="6">
        <v>3</v>
      </c>
      <c r="M81" s="6">
        <v>3</v>
      </c>
      <c r="N81" s="6">
        <v>3</v>
      </c>
      <c r="O81" s="6">
        <v>0</v>
      </c>
      <c r="P81" s="6">
        <v>3</v>
      </c>
      <c r="Q81" s="6">
        <v>0</v>
      </c>
      <c r="R81" s="7">
        <v>0</v>
      </c>
      <c r="S81" s="6">
        <v>5</v>
      </c>
      <c r="T81" s="6">
        <v>1</v>
      </c>
      <c r="U81" s="6">
        <v>5</v>
      </c>
      <c r="V81" s="6">
        <v>0</v>
      </c>
      <c r="W81" s="6">
        <v>0</v>
      </c>
      <c r="X81" s="6">
        <v>0</v>
      </c>
      <c r="Y81" s="6">
        <v>0</v>
      </c>
      <c r="Z81" s="6">
        <v>1</v>
      </c>
      <c r="AA81" s="6">
        <v>1</v>
      </c>
      <c r="AB81" s="6">
        <v>1</v>
      </c>
      <c r="AC81" s="6">
        <v>1</v>
      </c>
      <c r="AD81" s="6">
        <v>2</v>
      </c>
      <c r="AE81" s="6">
        <v>3</v>
      </c>
      <c r="AF81" s="6">
        <v>0</v>
      </c>
      <c r="AG81" s="6">
        <v>5</v>
      </c>
      <c r="AH81" s="6">
        <v>0</v>
      </c>
      <c r="AI81" s="6">
        <v>1</v>
      </c>
      <c r="AJ81" s="6">
        <v>3</v>
      </c>
      <c r="AK81" s="6">
        <v>3</v>
      </c>
      <c r="AL81" s="6">
        <v>2</v>
      </c>
      <c r="AM81" s="6">
        <v>3</v>
      </c>
      <c r="AN81" s="6">
        <v>3</v>
      </c>
      <c r="AO81" s="6">
        <v>1</v>
      </c>
      <c r="AP81" s="37">
        <f t="shared" si="3"/>
        <v>63</v>
      </c>
      <c r="AQ81" s="37"/>
      <c r="AR81" s="9">
        <f>COUNTIF($E81:AN81,"0")</f>
        <v>12</v>
      </c>
      <c r="AS81" s="9">
        <f>COUNTIF($E81:AN81,"1")</f>
        <v>7</v>
      </c>
      <c r="AT81" s="9">
        <f>COUNTIF($E81:AN81,"2")</f>
        <v>2</v>
      </c>
      <c r="AU81" s="9">
        <f>COUNTIF($E81:AN81,"3")</f>
        <v>12</v>
      </c>
      <c r="AV81" s="9">
        <f>COUNTIF($E81:AN81,"5")</f>
        <v>3</v>
      </c>
      <c r="AW81" s="43">
        <v>17.09</v>
      </c>
      <c r="AX81" s="39">
        <v>17.100000000000001</v>
      </c>
    </row>
    <row r="82" spans="1:53" ht="16.5" x14ac:dyDescent="0.25">
      <c r="A82" s="68">
        <v>7</v>
      </c>
      <c r="B82" s="75" t="s">
        <v>111</v>
      </c>
      <c r="C82" s="75" t="s">
        <v>83</v>
      </c>
      <c r="D82" s="70" t="s">
        <v>96</v>
      </c>
      <c r="E82" s="6">
        <v>1</v>
      </c>
      <c r="F82" s="6">
        <v>0</v>
      </c>
      <c r="G82" s="6">
        <v>1</v>
      </c>
      <c r="H82" s="6">
        <v>0</v>
      </c>
      <c r="I82" s="9">
        <v>3</v>
      </c>
      <c r="J82" s="6">
        <v>3</v>
      </c>
      <c r="K82" s="6">
        <v>2</v>
      </c>
      <c r="L82" s="6">
        <v>1</v>
      </c>
      <c r="M82" s="6">
        <v>3</v>
      </c>
      <c r="N82" s="6">
        <v>1</v>
      </c>
      <c r="O82" s="6">
        <v>0</v>
      </c>
      <c r="P82" s="6">
        <v>5</v>
      </c>
      <c r="Q82" s="6">
        <v>2</v>
      </c>
      <c r="R82" s="7">
        <v>3</v>
      </c>
      <c r="S82" s="6">
        <v>3</v>
      </c>
      <c r="T82" s="6">
        <v>0</v>
      </c>
      <c r="U82" s="6">
        <v>0</v>
      </c>
      <c r="V82" s="6">
        <v>1</v>
      </c>
      <c r="W82" s="8">
        <v>0</v>
      </c>
      <c r="X82" s="8">
        <v>0</v>
      </c>
      <c r="Y82" s="8">
        <v>2</v>
      </c>
      <c r="Z82" s="8">
        <v>1</v>
      </c>
      <c r="AA82" s="8">
        <v>2</v>
      </c>
      <c r="AB82" s="8">
        <v>5</v>
      </c>
      <c r="AC82" s="8">
        <v>0</v>
      </c>
      <c r="AD82" s="8">
        <v>5</v>
      </c>
      <c r="AE82" s="8">
        <v>1</v>
      </c>
      <c r="AF82" s="8">
        <v>0</v>
      </c>
      <c r="AG82" s="8">
        <v>5</v>
      </c>
      <c r="AH82" s="8">
        <v>5</v>
      </c>
      <c r="AI82" s="8">
        <v>0</v>
      </c>
      <c r="AJ82" s="8">
        <v>0</v>
      </c>
      <c r="AK82" s="8">
        <v>5</v>
      </c>
      <c r="AL82" s="8">
        <v>2</v>
      </c>
      <c r="AM82" s="8">
        <v>3</v>
      </c>
      <c r="AN82" s="8">
        <v>3</v>
      </c>
      <c r="AO82" s="6"/>
      <c r="AP82" s="12">
        <f t="shared" si="3"/>
        <v>68</v>
      </c>
      <c r="AQ82" s="12"/>
      <c r="AR82" s="9">
        <f>COUNTIF($E82:AN82,"0")</f>
        <v>11</v>
      </c>
      <c r="AS82" s="9">
        <f>COUNTIF($E82:AN82,"1")</f>
        <v>7</v>
      </c>
      <c r="AT82" s="9">
        <f>COUNTIF($E82:AN82,"2")</f>
        <v>5</v>
      </c>
      <c r="AU82" s="9">
        <f>COUNTIF($E82:AN82,"3")</f>
        <v>7</v>
      </c>
      <c r="AV82" s="9">
        <f>COUNTIF($E82:AN82,"5")</f>
        <v>6</v>
      </c>
      <c r="AW82" s="44">
        <v>16.36</v>
      </c>
      <c r="AX82" s="10"/>
    </row>
    <row r="83" spans="1:53" ht="17.25" x14ac:dyDescent="0.25">
      <c r="A83" s="68">
        <v>70</v>
      </c>
      <c r="B83" s="73" t="s">
        <v>18</v>
      </c>
      <c r="C83" s="73" t="s">
        <v>86</v>
      </c>
      <c r="D83" s="68" t="s">
        <v>96</v>
      </c>
      <c r="E83" s="15">
        <v>0</v>
      </c>
      <c r="F83" s="14">
        <v>0</v>
      </c>
      <c r="G83" s="14">
        <v>0</v>
      </c>
      <c r="H83" s="14">
        <v>0</v>
      </c>
      <c r="I83" s="9">
        <v>3</v>
      </c>
      <c r="J83" s="14">
        <v>5</v>
      </c>
      <c r="K83" s="14">
        <v>5</v>
      </c>
      <c r="L83" s="14">
        <v>0</v>
      </c>
      <c r="M83" s="14">
        <v>3</v>
      </c>
      <c r="N83" s="14">
        <v>1</v>
      </c>
      <c r="O83" s="14">
        <v>2</v>
      </c>
      <c r="P83" s="14">
        <v>3</v>
      </c>
      <c r="Q83" s="14">
        <v>0</v>
      </c>
      <c r="R83" s="16">
        <v>2</v>
      </c>
      <c r="S83" s="14">
        <v>0</v>
      </c>
      <c r="T83" s="14">
        <v>5</v>
      </c>
      <c r="U83" s="14">
        <v>0</v>
      </c>
      <c r="V83" s="27">
        <v>0</v>
      </c>
      <c r="W83" s="14">
        <v>3</v>
      </c>
      <c r="X83" s="14">
        <v>0</v>
      </c>
      <c r="Y83" s="14">
        <v>0</v>
      </c>
      <c r="Z83" s="14">
        <v>2</v>
      </c>
      <c r="AA83" s="14">
        <v>1</v>
      </c>
      <c r="AB83" s="14">
        <v>0</v>
      </c>
      <c r="AC83" s="14">
        <v>0</v>
      </c>
      <c r="AD83" s="14">
        <v>1</v>
      </c>
      <c r="AE83" s="14">
        <v>5</v>
      </c>
      <c r="AF83" s="14">
        <v>0</v>
      </c>
      <c r="AG83" s="14">
        <v>3</v>
      </c>
      <c r="AH83" s="14">
        <v>2</v>
      </c>
      <c r="AI83" s="14">
        <v>5</v>
      </c>
      <c r="AJ83" s="14">
        <v>0</v>
      </c>
      <c r="AK83" s="14">
        <v>5</v>
      </c>
      <c r="AL83" s="14">
        <v>0</v>
      </c>
      <c r="AM83" s="14">
        <v>1</v>
      </c>
      <c r="AN83" s="14">
        <v>0</v>
      </c>
      <c r="AO83" s="15">
        <v>13</v>
      </c>
      <c r="AP83" s="12">
        <f t="shared" si="3"/>
        <v>70</v>
      </c>
      <c r="AQ83" s="37"/>
      <c r="AR83" s="9">
        <f>COUNTIF($E83:AN83,"0")</f>
        <v>17</v>
      </c>
      <c r="AS83" s="9">
        <f>COUNTIF($E83:AN83,"1")</f>
        <v>4</v>
      </c>
      <c r="AT83" s="9">
        <f>COUNTIF($E83:AN83,"2")</f>
        <v>4</v>
      </c>
      <c r="AU83" s="9">
        <f>COUNTIF($E83:AN83,"3")</f>
        <v>5</v>
      </c>
      <c r="AV83" s="9">
        <f>COUNTIF($E83:AN83,"5")</f>
        <v>6</v>
      </c>
      <c r="AW83" s="44">
        <v>17.39</v>
      </c>
      <c r="AX83" s="10">
        <v>17.52</v>
      </c>
    </row>
    <row r="84" spans="1:53" s="36" customFormat="1" x14ac:dyDescent="0.25">
      <c r="A84" s="68">
        <v>104</v>
      </c>
      <c r="B84" s="67" t="s">
        <v>37</v>
      </c>
      <c r="C84" s="71" t="s">
        <v>82</v>
      </c>
      <c r="D84" s="68" t="s">
        <v>96</v>
      </c>
      <c r="E84" s="6">
        <v>0</v>
      </c>
      <c r="F84" s="6">
        <v>0</v>
      </c>
      <c r="G84" s="6">
        <v>1</v>
      </c>
      <c r="H84" s="6">
        <v>0</v>
      </c>
      <c r="I84" s="9">
        <v>3</v>
      </c>
      <c r="J84" s="6">
        <v>3</v>
      </c>
      <c r="K84" s="6">
        <v>3</v>
      </c>
      <c r="L84" s="6">
        <v>3</v>
      </c>
      <c r="M84" s="6">
        <v>3</v>
      </c>
      <c r="N84" s="6">
        <v>3</v>
      </c>
      <c r="O84" s="6">
        <v>1</v>
      </c>
      <c r="P84" s="6">
        <v>5</v>
      </c>
      <c r="Q84" s="6">
        <v>0</v>
      </c>
      <c r="R84" s="6">
        <v>1</v>
      </c>
      <c r="S84" s="6">
        <v>0</v>
      </c>
      <c r="T84" s="6">
        <v>5</v>
      </c>
      <c r="U84" s="6">
        <v>1</v>
      </c>
      <c r="V84" s="6">
        <v>0</v>
      </c>
      <c r="W84" s="8">
        <v>1</v>
      </c>
      <c r="X84" s="8">
        <v>0</v>
      </c>
      <c r="Y84" s="8">
        <v>0</v>
      </c>
      <c r="Z84" s="8">
        <v>3</v>
      </c>
      <c r="AA84" s="8">
        <v>2</v>
      </c>
      <c r="AB84" s="8">
        <v>2</v>
      </c>
      <c r="AC84" s="8">
        <v>0</v>
      </c>
      <c r="AD84" s="8">
        <v>5</v>
      </c>
      <c r="AE84" s="8">
        <v>1</v>
      </c>
      <c r="AF84" s="8">
        <v>0</v>
      </c>
      <c r="AG84" s="8">
        <v>5</v>
      </c>
      <c r="AH84" s="8">
        <v>0</v>
      </c>
      <c r="AI84" s="8">
        <v>5</v>
      </c>
      <c r="AJ84" s="8">
        <v>0</v>
      </c>
      <c r="AK84" s="8">
        <v>5</v>
      </c>
      <c r="AL84" s="8">
        <v>5</v>
      </c>
      <c r="AM84" s="8">
        <v>3</v>
      </c>
      <c r="AN84" s="8">
        <v>2</v>
      </c>
      <c r="AO84" s="6"/>
      <c r="AP84" s="12">
        <f t="shared" si="3"/>
        <v>71</v>
      </c>
      <c r="AQ84" s="12"/>
      <c r="AR84" s="9">
        <f>COUNTIF($E84:AN84,"0")</f>
        <v>12</v>
      </c>
      <c r="AS84" s="9">
        <f>COUNTIF($E84:AN84,"1")</f>
        <v>6</v>
      </c>
      <c r="AT84" s="9">
        <f>COUNTIF($E84:AN84,"2")</f>
        <v>3</v>
      </c>
      <c r="AU84" s="9">
        <f>COUNTIF($E84:AN84,"3")</f>
        <v>8</v>
      </c>
      <c r="AV84" s="9">
        <f>COUNTIF($E84:AN84,"5")</f>
        <v>7</v>
      </c>
      <c r="AW84" s="44">
        <v>18.13</v>
      </c>
      <c r="AX84" s="10"/>
    </row>
    <row r="85" spans="1:53" ht="16.5" x14ac:dyDescent="0.25">
      <c r="A85" s="68">
        <v>114</v>
      </c>
      <c r="B85" s="73" t="s">
        <v>44</v>
      </c>
      <c r="C85" s="73" t="s">
        <v>82</v>
      </c>
      <c r="D85" s="68" t="s">
        <v>96</v>
      </c>
      <c r="E85" s="6">
        <v>0</v>
      </c>
      <c r="F85" s="6">
        <v>1</v>
      </c>
      <c r="G85" s="6">
        <v>0</v>
      </c>
      <c r="H85" s="6">
        <v>1</v>
      </c>
      <c r="I85" s="9">
        <v>3</v>
      </c>
      <c r="J85" s="6">
        <v>3</v>
      </c>
      <c r="K85" s="6">
        <v>3</v>
      </c>
      <c r="L85" s="6">
        <v>3</v>
      </c>
      <c r="M85" s="6">
        <v>5</v>
      </c>
      <c r="N85" s="6">
        <v>0</v>
      </c>
      <c r="O85" s="6">
        <v>5</v>
      </c>
      <c r="P85" s="6">
        <v>10</v>
      </c>
      <c r="Q85" s="6">
        <v>10</v>
      </c>
      <c r="R85" s="7">
        <v>1</v>
      </c>
      <c r="S85" s="6">
        <v>0</v>
      </c>
      <c r="T85" s="6">
        <v>0</v>
      </c>
      <c r="U85" s="6">
        <v>0</v>
      </c>
      <c r="V85" s="6">
        <v>1</v>
      </c>
      <c r="W85" s="6">
        <v>0</v>
      </c>
      <c r="X85" s="6">
        <v>0</v>
      </c>
      <c r="Y85" s="6">
        <v>5</v>
      </c>
      <c r="Z85" s="6">
        <v>2</v>
      </c>
      <c r="AA85" s="6">
        <v>0</v>
      </c>
      <c r="AB85" s="6">
        <v>0</v>
      </c>
      <c r="AC85" s="6">
        <v>3</v>
      </c>
      <c r="AD85" s="6">
        <v>0</v>
      </c>
      <c r="AE85" s="6">
        <v>1</v>
      </c>
      <c r="AF85" s="6">
        <v>0</v>
      </c>
      <c r="AG85" s="6">
        <v>3</v>
      </c>
      <c r="AH85" s="6">
        <v>1</v>
      </c>
      <c r="AI85" s="6">
        <v>3</v>
      </c>
      <c r="AJ85" s="6">
        <v>1</v>
      </c>
      <c r="AK85" s="6">
        <v>5</v>
      </c>
      <c r="AL85" s="6">
        <v>0</v>
      </c>
      <c r="AM85" s="6">
        <v>3</v>
      </c>
      <c r="AN85" s="6">
        <v>0</v>
      </c>
      <c r="AO85" s="6"/>
      <c r="AP85" s="37">
        <f t="shared" si="3"/>
        <v>73</v>
      </c>
      <c r="AQ85" s="37"/>
      <c r="AR85" s="9">
        <f>COUNTIF($E85:AN85,"0")</f>
        <v>14</v>
      </c>
      <c r="AS85" s="9">
        <f>COUNTIF($E85:AN85,"1")</f>
        <v>7</v>
      </c>
      <c r="AT85" s="9">
        <f>COUNTIF($E85:AN85,"2")</f>
        <v>1</v>
      </c>
      <c r="AU85" s="9">
        <f>COUNTIF($E85:AN85,"3")</f>
        <v>8</v>
      </c>
      <c r="AV85" s="9">
        <f>COUNTIF($E85:AN85,"5")</f>
        <v>4</v>
      </c>
      <c r="AW85" s="43">
        <v>18.23</v>
      </c>
      <c r="AX85" s="39"/>
    </row>
    <row r="86" spans="1:53" ht="16.5" x14ac:dyDescent="0.25">
      <c r="A86" s="68">
        <v>97</v>
      </c>
      <c r="B86" s="67" t="s">
        <v>173</v>
      </c>
      <c r="C86" s="71" t="s">
        <v>82</v>
      </c>
      <c r="D86" s="68" t="s">
        <v>96</v>
      </c>
      <c r="E86" s="6">
        <v>0</v>
      </c>
      <c r="F86" s="6">
        <v>0</v>
      </c>
      <c r="G86" s="6">
        <v>0</v>
      </c>
      <c r="H86" s="6">
        <v>1</v>
      </c>
      <c r="I86" s="9">
        <v>1</v>
      </c>
      <c r="J86" s="6">
        <v>3</v>
      </c>
      <c r="K86" s="6">
        <v>3</v>
      </c>
      <c r="L86" s="6">
        <v>3</v>
      </c>
      <c r="M86" s="6">
        <v>3</v>
      </c>
      <c r="N86" s="6">
        <v>5</v>
      </c>
      <c r="O86" s="6">
        <v>1</v>
      </c>
      <c r="P86" s="6">
        <v>3</v>
      </c>
      <c r="Q86" s="6">
        <v>1</v>
      </c>
      <c r="R86" s="7">
        <v>1</v>
      </c>
      <c r="S86" s="6">
        <v>5</v>
      </c>
      <c r="T86" s="6">
        <v>0</v>
      </c>
      <c r="U86" s="6">
        <v>5</v>
      </c>
      <c r="V86" s="6">
        <v>5</v>
      </c>
      <c r="W86" s="6">
        <v>1</v>
      </c>
      <c r="X86" s="6">
        <v>0</v>
      </c>
      <c r="Y86" s="6">
        <v>1</v>
      </c>
      <c r="Z86" s="6">
        <v>2</v>
      </c>
      <c r="AA86" s="6">
        <v>3</v>
      </c>
      <c r="AB86" s="6">
        <v>0</v>
      </c>
      <c r="AC86" s="6">
        <v>1</v>
      </c>
      <c r="AD86" s="6">
        <v>0</v>
      </c>
      <c r="AE86" s="6">
        <v>1</v>
      </c>
      <c r="AF86" s="6">
        <v>1</v>
      </c>
      <c r="AG86" s="6">
        <v>3</v>
      </c>
      <c r="AH86" s="6">
        <v>5</v>
      </c>
      <c r="AI86" s="6">
        <v>2</v>
      </c>
      <c r="AJ86" s="6">
        <v>3</v>
      </c>
      <c r="AK86" s="6">
        <v>5</v>
      </c>
      <c r="AL86" s="6">
        <v>0</v>
      </c>
      <c r="AM86" s="6">
        <v>5</v>
      </c>
      <c r="AN86" s="6">
        <v>1</v>
      </c>
      <c r="AO86" s="6"/>
      <c r="AP86" s="12">
        <f t="shared" si="3"/>
        <v>74</v>
      </c>
      <c r="AQ86" s="12"/>
      <c r="AR86" s="9">
        <f>COUNTIF($E86:AN86,"0")</f>
        <v>8</v>
      </c>
      <c r="AS86" s="9">
        <f>COUNTIF($E86:AN86,"1")</f>
        <v>11</v>
      </c>
      <c r="AT86" s="9">
        <f>COUNTIF($E86:AN86,"2")</f>
        <v>2</v>
      </c>
      <c r="AU86" s="9">
        <f>COUNTIF($E86:AN86,"3")</f>
        <v>8</v>
      </c>
      <c r="AV86" s="9">
        <f>COUNTIF($E86:AN86,"5")</f>
        <v>7</v>
      </c>
      <c r="AW86" s="44">
        <v>18.059999999999999</v>
      </c>
      <c r="AX86" s="10"/>
    </row>
    <row r="87" spans="1:53" ht="16.5" x14ac:dyDescent="0.25">
      <c r="A87" s="68">
        <v>59</v>
      </c>
      <c r="B87" s="67" t="s">
        <v>142</v>
      </c>
      <c r="C87" s="71" t="s">
        <v>83</v>
      </c>
      <c r="D87" s="68" t="s">
        <v>96</v>
      </c>
      <c r="E87" s="25">
        <v>0</v>
      </c>
      <c r="F87" s="25">
        <v>0</v>
      </c>
      <c r="G87" s="25">
        <v>3</v>
      </c>
      <c r="H87" s="9">
        <v>1</v>
      </c>
      <c r="I87" s="9">
        <v>3</v>
      </c>
      <c r="J87" s="9">
        <v>5</v>
      </c>
      <c r="K87" s="9">
        <v>3</v>
      </c>
      <c r="L87" s="9">
        <v>2</v>
      </c>
      <c r="M87" s="9">
        <v>3</v>
      </c>
      <c r="N87" s="9">
        <v>5</v>
      </c>
      <c r="O87" s="9">
        <v>1</v>
      </c>
      <c r="P87" s="9">
        <v>3</v>
      </c>
      <c r="Q87" s="9">
        <v>0</v>
      </c>
      <c r="R87" s="7">
        <v>3</v>
      </c>
      <c r="S87" s="9">
        <v>2</v>
      </c>
      <c r="T87" s="9">
        <v>2</v>
      </c>
      <c r="U87" s="9">
        <v>0</v>
      </c>
      <c r="V87" s="25">
        <v>1</v>
      </c>
      <c r="W87" s="9">
        <v>0</v>
      </c>
      <c r="X87" s="9">
        <v>3</v>
      </c>
      <c r="Y87" s="9">
        <v>0</v>
      </c>
      <c r="Z87" s="9">
        <v>1</v>
      </c>
      <c r="AA87" s="9">
        <v>1</v>
      </c>
      <c r="AB87" s="9">
        <v>5</v>
      </c>
      <c r="AC87" s="9">
        <v>3</v>
      </c>
      <c r="AD87" s="9">
        <v>3</v>
      </c>
      <c r="AE87" s="9">
        <v>0</v>
      </c>
      <c r="AF87" s="9">
        <v>0</v>
      </c>
      <c r="AG87" s="9">
        <v>3</v>
      </c>
      <c r="AH87" s="9">
        <v>5</v>
      </c>
      <c r="AI87" s="9">
        <v>1</v>
      </c>
      <c r="AJ87" s="9">
        <v>1</v>
      </c>
      <c r="AK87" s="9">
        <v>5</v>
      </c>
      <c r="AL87" s="9">
        <v>0</v>
      </c>
      <c r="AM87" s="9">
        <v>3</v>
      </c>
      <c r="AN87" s="9">
        <v>2</v>
      </c>
      <c r="AO87" s="8">
        <v>2</v>
      </c>
      <c r="AP87" s="12">
        <f t="shared" si="3"/>
        <v>75</v>
      </c>
      <c r="AQ87" s="12"/>
      <c r="AR87" s="9">
        <f>COUNTIF($E87:AN87,"0")</f>
        <v>9</v>
      </c>
      <c r="AS87" s="9">
        <f>COUNTIF($E87:AN87,"1")</f>
        <v>7</v>
      </c>
      <c r="AT87" s="9">
        <f>COUNTIF($E87:AN87,"2")</f>
        <v>4</v>
      </c>
      <c r="AU87" s="9">
        <f>COUNTIF($E87:AN87,"3")</f>
        <v>11</v>
      </c>
      <c r="AV87" s="9">
        <f>COUNTIF($E87:AN87,"5")</f>
        <v>5</v>
      </c>
      <c r="AW87" s="44">
        <v>17.28</v>
      </c>
      <c r="AX87" s="10">
        <v>17.3</v>
      </c>
    </row>
    <row r="88" spans="1:53" ht="16.5" x14ac:dyDescent="0.25">
      <c r="A88" s="68">
        <v>96</v>
      </c>
      <c r="B88" s="67" t="s">
        <v>172</v>
      </c>
      <c r="C88" s="71" t="s">
        <v>87</v>
      </c>
      <c r="D88" s="68" t="s">
        <v>96</v>
      </c>
      <c r="E88" s="9">
        <v>0</v>
      </c>
      <c r="F88" s="9">
        <v>0</v>
      </c>
      <c r="G88" s="9">
        <v>0</v>
      </c>
      <c r="H88" s="9">
        <v>5</v>
      </c>
      <c r="I88" s="9">
        <v>3</v>
      </c>
      <c r="J88" s="9">
        <v>5</v>
      </c>
      <c r="K88" s="9">
        <v>5</v>
      </c>
      <c r="L88" s="9">
        <v>2</v>
      </c>
      <c r="M88" s="9">
        <v>3</v>
      </c>
      <c r="N88" s="9">
        <v>5</v>
      </c>
      <c r="O88" s="9">
        <v>2</v>
      </c>
      <c r="P88" s="9">
        <v>5</v>
      </c>
      <c r="Q88" s="9">
        <v>5</v>
      </c>
      <c r="R88" s="7">
        <v>2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5</v>
      </c>
      <c r="AA88" s="9">
        <v>1</v>
      </c>
      <c r="AB88" s="9">
        <v>1</v>
      </c>
      <c r="AC88" s="9">
        <v>0</v>
      </c>
      <c r="AD88" s="9">
        <v>1</v>
      </c>
      <c r="AE88" s="9">
        <v>3</v>
      </c>
      <c r="AF88" s="9">
        <v>0</v>
      </c>
      <c r="AG88" s="9">
        <v>5</v>
      </c>
      <c r="AH88" s="9">
        <v>0</v>
      </c>
      <c r="AI88" s="9">
        <v>3</v>
      </c>
      <c r="AJ88" s="9">
        <v>3</v>
      </c>
      <c r="AK88" s="9">
        <v>5</v>
      </c>
      <c r="AL88" s="9">
        <v>5</v>
      </c>
      <c r="AM88" s="9">
        <v>3</v>
      </c>
      <c r="AN88" s="9">
        <v>0</v>
      </c>
      <c r="AO88" s="8"/>
      <c r="AP88" s="12">
        <f t="shared" si="3"/>
        <v>77</v>
      </c>
      <c r="AQ88" s="12"/>
      <c r="AR88" s="9">
        <f>COUNTIF($E88:AN88,"0")</f>
        <v>14</v>
      </c>
      <c r="AS88" s="9">
        <f>COUNTIF($E88:AN88,"1")</f>
        <v>3</v>
      </c>
      <c r="AT88" s="9">
        <f>COUNTIF($E88:AN88,"2")</f>
        <v>3</v>
      </c>
      <c r="AU88" s="9">
        <f>COUNTIF($E88:AN88,"3")</f>
        <v>6</v>
      </c>
      <c r="AV88" s="9">
        <f>COUNTIF($E88:AN88,"5")</f>
        <v>10</v>
      </c>
      <c r="AW88" s="44">
        <v>18.05</v>
      </c>
      <c r="AX88" s="10"/>
    </row>
    <row r="89" spans="1:53" ht="16.5" x14ac:dyDescent="0.25">
      <c r="A89" s="68">
        <v>23</v>
      </c>
      <c r="B89" s="75" t="s">
        <v>29</v>
      </c>
      <c r="C89" s="75" t="s">
        <v>82</v>
      </c>
      <c r="D89" s="70" t="s">
        <v>96</v>
      </c>
      <c r="E89" s="9">
        <v>1</v>
      </c>
      <c r="F89" s="9">
        <v>1</v>
      </c>
      <c r="G89" s="9">
        <v>0</v>
      </c>
      <c r="H89" s="9">
        <v>0</v>
      </c>
      <c r="I89" s="9">
        <v>3</v>
      </c>
      <c r="J89" s="9">
        <v>5</v>
      </c>
      <c r="K89" s="9">
        <v>5</v>
      </c>
      <c r="L89" s="9">
        <v>3</v>
      </c>
      <c r="M89" s="9">
        <v>3</v>
      </c>
      <c r="N89" s="9">
        <v>5</v>
      </c>
      <c r="O89" s="9">
        <v>1</v>
      </c>
      <c r="P89" s="9">
        <v>10</v>
      </c>
      <c r="Q89" s="9">
        <v>0</v>
      </c>
      <c r="R89" s="7">
        <v>2</v>
      </c>
      <c r="S89" s="9">
        <v>5</v>
      </c>
      <c r="T89" s="9">
        <v>1</v>
      </c>
      <c r="U89" s="9">
        <v>0</v>
      </c>
      <c r="V89" s="9">
        <v>3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1</v>
      </c>
      <c r="AC89" s="9">
        <v>0</v>
      </c>
      <c r="AD89" s="9">
        <v>5</v>
      </c>
      <c r="AE89" s="9">
        <v>3</v>
      </c>
      <c r="AF89" s="9">
        <v>0</v>
      </c>
      <c r="AG89" s="9">
        <v>3</v>
      </c>
      <c r="AH89" s="9">
        <v>0</v>
      </c>
      <c r="AI89" s="9">
        <v>2</v>
      </c>
      <c r="AJ89" s="9">
        <v>3</v>
      </c>
      <c r="AK89" s="9">
        <v>5</v>
      </c>
      <c r="AL89" s="9">
        <v>3</v>
      </c>
      <c r="AM89" s="9">
        <v>5</v>
      </c>
      <c r="AN89" s="9">
        <v>2</v>
      </c>
      <c r="AO89" s="8">
        <v>6</v>
      </c>
      <c r="AP89" s="12">
        <f t="shared" si="3"/>
        <v>86</v>
      </c>
      <c r="AQ89" s="12"/>
      <c r="AR89" s="9">
        <f>COUNTIF($E89:AN89,"0")</f>
        <v>12</v>
      </c>
      <c r="AS89" s="9">
        <f>COUNTIF($E89:AN89,"1")</f>
        <v>5</v>
      </c>
      <c r="AT89" s="9">
        <f>COUNTIF($E89:AN89,"2")</f>
        <v>3</v>
      </c>
      <c r="AU89" s="9">
        <f>COUNTIF($E89:AN89,"3")</f>
        <v>8</v>
      </c>
      <c r="AV89" s="9">
        <f>COUNTIF($E89:AN89,"5")</f>
        <v>7</v>
      </c>
      <c r="AW89" s="44">
        <v>16.52</v>
      </c>
      <c r="AX89" s="10">
        <v>16.579999999999998</v>
      </c>
    </row>
    <row r="90" spans="1:53" ht="17.25" x14ac:dyDescent="0.25">
      <c r="A90" s="68">
        <v>69</v>
      </c>
      <c r="B90" s="73" t="s">
        <v>147</v>
      </c>
      <c r="C90" s="73" t="s">
        <v>166</v>
      </c>
      <c r="D90" s="68" t="s">
        <v>96</v>
      </c>
      <c r="E90" s="14">
        <v>0</v>
      </c>
      <c r="F90" s="14">
        <v>0</v>
      </c>
      <c r="G90" s="14">
        <v>0</v>
      </c>
      <c r="H90" s="14">
        <v>0</v>
      </c>
      <c r="I90" s="9">
        <v>3</v>
      </c>
      <c r="J90" s="14">
        <v>3</v>
      </c>
      <c r="K90" s="14">
        <v>3</v>
      </c>
      <c r="L90" s="14">
        <v>3</v>
      </c>
      <c r="M90" s="14">
        <v>3</v>
      </c>
      <c r="N90" s="14">
        <v>2</v>
      </c>
      <c r="O90" s="14">
        <v>2</v>
      </c>
      <c r="P90" s="14">
        <v>5</v>
      </c>
      <c r="Q90" s="14">
        <v>0</v>
      </c>
      <c r="R90" s="16">
        <v>1</v>
      </c>
      <c r="S90" s="14">
        <v>1</v>
      </c>
      <c r="T90" s="14">
        <v>5</v>
      </c>
      <c r="U90" s="14">
        <v>0</v>
      </c>
      <c r="V90" s="14">
        <v>2</v>
      </c>
      <c r="W90" s="14">
        <v>3</v>
      </c>
      <c r="X90" s="14">
        <v>0</v>
      </c>
      <c r="Y90" s="14">
        <v>0</v>
      </c>
      <c r="Z90" s="14">
        <v>3</v>
      </c>
      <c r="AA90" s="14">
        <v>2</v>
      </c>
      <c r="AB90" s="14">
        <v>0</v>
      </c>
      <c r="AC90" s="14">
        <v>0</v>
      </c>
      <c r="AD90" s="14">
        <v>5</v>
      </c>
      <c r="AE90" s="14">
        <v>3</v>
      </c>
      <c r="AF90" s="14">
        <v>1</v>
      </c>
      <c r="AG90" s="14">
        <v>5</v>
      </c>
      <c r="AH90" s="14">
        <v>1</v>
      </c>
      <c r="AI90" s="14">
        <v>5</v>
      </c>
      <c r="AJ90" s="14">
        <v>1</v>
      </c>
      <c r="AK90" s="14">
        <v>5</v>
      </c>
      <c r="AL90" s="14">
        <v>1</v>
      </c>
      <c r="AM90" s="14">
        <v>3</v>
      </c>
      <c r="AN90" s="14">
        <v>5</v>
      </c>
      <c r="AO90" s="15">
        <v>14</v>
      </c>
      <c r="AP90" s="12">
        <f t="shared" si="3"/>
        <v>90</v>
      </c>
      <c r="AQ90" s="12"/>
      <c r="AR90" s="9">
        <f>COUNTIF($E90:AN90,"0")</f>
        <v>10</v>
      </c>
      <c r="AS90" s="9">
        <f>COUNTIF($E90:AN90,"1")</f>
        <v>6</v>
      </c>
      <c r="AT90" s="9">
        <f>COUNTIF($E90:AN90,"2")</f>
        <v>4</v>
      </c>
      <c r="AU90" s="9">
        <f>COUNTIF($E90:AN90,"3")</f>
        <v>9</v>
      </c>
      <c r="AV90" s="9">
        <f>COUNTIF($E90:AN90,"5")</f>
        <v>7</v>
      </c>
      <c r="AW90" s="44">
        <v>17.38</v>
      </c>
      <c r="AX90" s="10">
        <v>17.52</v>
      </c>
    </row>
    <row r="91" spans="1:53" s="47" customFormat="1" x14ac:dyDescent="0.25">
      <c r="A91" s="68">
        <v>64</v>
      </c>
      <c r="B91" s="67" t="s">
        <v>174</v>
      </c>
      <c r="C91" s="71" t="s">
        <v>82</v>
      </c>
      <c r="D91" s="68" t="s">
        <v>96</v>
      </c>
      <c r="E91" s="14">
        <v>0</v>
      </c>
      <c r="F91" s="14">
        <v>0</v>
      </c>
      <c r="G91" s="14">
        <v>3</v>
      </c>
      <c r="H91" s="14">
        <v>0</v>
      </c>
      <c r="I91" s="9">
        <v>5</v>
      </c>
      <c r="J91" s="14">
        <v>5</v>
      </c>
      <c r="K91" s="14">
        <v>5</v>
      </c>
      <c r="L91" s="14">
        <v>3</v>
      </c>
      <c r="M91" s="14">
        <v>3</v>
      </c>
      <c r="N91" s="14">
        <v>3</v>
      </c>
      <c r="O91" s="14">
        <v>2</v>
      </c>
      <c r="P91" s="14">
        <v>5</v>
      </c>
      <c r="Q91" s="14">
        <v>0</v>
      </c>
      <c r="R91" s="14">
        <v>2</v>
      </c>
      <c r="S91" s="14">
        <v>3</v>
      </c>
      <c r="T91" s="14">
        <v>5</v>
      </c>
      <c r="U91" s="14">
        <v>5</v>
      </c>
      <c r="V91" s="14">
        <v>1</v>
      </c>
      <c r="W91" s="14">
        <v>5</v>
      </c>
      <c r="X91" s="14">
        <v>0</v>
      </c>
      <c r="Y91" s="14">
        <v>5</v>
      </c>
      <c r="Z91" s="14">
        <v>5</v>
      </c>
      <c r="AA91" s="14">
        <v>3</v>
      </c>
      <c r="AB91" s="14">
        <v>1</v>
      </c>
      <c r="AC91" s="14">
        <v>0</v>
      </c>
      <c r="AD91" s="14">
        <v>2</v>
      </c>
      <c r="AE91" s="14">
        <v>2</v>
      </c>
      <c r="AF91" s="14">
        <v>0</v>
      </c>
      <c r="AG91" s="14">
        <v>3</v>
      </c>
      <c r="AH91" s="14">
        <v>0</v>
      </c>
      <c r="AI91" s="14">
        <v>5</v>
      </c>
      <c r="AJ91" s="14">
        <v>5</v>
      </c>
      <c r="AK91" s="14">
        <v>3</v>
      </c>
      <c r="AL91" s="14">
        <v>5</v>
      </c>
      <c r="AM91" s="14">
        <v>5</v>
      </c>
      <c r="AN91" s="14">
        <v>2</v>
      </c>
      <c r="AO91" s="70"/>
      <c r="AP91" s="57">
        <f t="shared" si="3"/>
        <v>101</v>
      </c>
      <c r="AQ91" s="57"/>
      <c r="AR91" s="9">
        <f>COUNTIF($E91:AN91,"0")</f>
        <v>8</v>
      </c>
      <c r="AS91" s="9">
        <f>COUNTIF($E91:AN91,"1")</f>
        <v>2</v>
      </c>
      <c r="AT91" s="9">
        <f>COUNTIF($E91:AN91,"2")</f>
        <v>5</v>
      </c>
      <c r="AU91" s="9">
        <f>COUNTIF($E91:AN91,"3")</f>
        <v>8</v>
      </c>
      <c r="AV91" s="9">
        <f>COUNTIF($E91:AN91,"5")</f>
        <v>13</v>
      </c>
      <c r="AW91" s="55">
        <v>17.329999999999998</v>
      </c>
      <c r="AX91" s="10"/>
    </row>
    <row r="92" spans="1:53" ht="16.5" x14ac:dyDescent="0.25">
      <c r="A92" s="68">
        <v>38</v>
      </c>
      <c r="B92" s="75" t="s">
        <v>22</v>
      </c>
      <c r="C92" s="75" t="s">
        <v>82</v>
      </c>
      <c r="D92" s="70" t="s">
        <v>96</v>
      </c>
      <c r="E92" s="6">
        <v>0</v>
      </c>
      <c r="F92" s="6">
        <v>0</v>
      </c>
      <c r="G92" s="6">
        <v>2</v>
      </c>
      <c r="H92" s="6">
        <v>0</v>
      </c>
      <c r="I92" s="9">
        <v>3</v>
      </c>
      <c r="J92" s="6">
        <v>5</v>
      </c>
      <c r="K92" s="6">
        <v>10</v>
      </c>
      <c r="L92" s="6">
        <v>3</v>
      </c>
      <c r="M92" s="6">
        <v>3</v>
      </c>
      <c r="N92" s="6">
        <v>5</v>
      </c>
      <c r="O92" s="6">
        <v>1</v>
      </c>
      <c r="P92" s="9">
        <v>5</v>
      </c>
      <c r="Q92" s="9">
        <v>1</v>
      </c>
      <c r="R92" s="7">
        <v>3</v>
      </c>
      <c r="S92" s="9">
        <v>0</v>
      </c>
      <c r="T92" s="9">
        <v>2</v>
      </c>
      <c r="U92" s="9">
        <v>1</v>
      </c>
      <c r="V92" s="9">
        <v>2</v>
      </c>
      <c r="W92" s="9">
        <v>5</v>
      </c>
      <c r="X92" s="9">
        <v>3</v>
      </c>
      <c r="Y92" s="9">
        <v>0</v>
      </c>
      <c r="Z92" s="9">
        <v>5</v>
      </c>
      <c r="AA92" s="9">
        <v>1</v>
      </c>
      <c r="AB92" s="9">
        <v>0</v>
      </c>
      <c r="AC92" s="9">
        <v>2</v>
      </c>
      <c r="AD92" s="9">
        <v>2</v>
      </c>
      <c r="AE92" s="9">
        <v>3</v>
      </c>
      <c r="AF92" s="9">
        <v>0</v>
      </c>
      <c r="AG92" s="9">
        <v>5</v>
      </c>
      <c r="AH92" s="9">
        <v>2</v>
      </c>
      <c r="AI92" s="9">
        <v>5</v>
      </c>
      <c r="AJ92" s="9">
        <v>3</v>
      </c>
      <c r="AK92" s="9">
        <v>5</v>
      </c>
      <c r="AL92" s="9">
        <v>5</v>
      </c>
      <c r="AM92" s="9">
        <v>3</v>
      </c>
      <c r="AN92" s="9">
        <v>5</v>
      </c>
      <c r="AO92" s="6">
        <v>4</v>
      </c>
      <c r="AP92" s="37">
        <f t="shared" si="3"/>
        <v>104</v>
      </c>
      <c r="AQ92" s="37"/>
      <c r="AR92" s="9">
        <f>COUNTIF($E92:AN92,"0")</f>
        <v>7</v>
      </c>
      <c r="AS92" s="9">
        <f>COUNTIF($E92:AN92,"1")</f>
        <v>4</v>
      </c>
      <c r="AT92" s="9">
        <f>COUNTIF($E92:AN92,"2")</f>
        <v>6</v>
      </c>
      <c r="AU92" s="9">
        <f>COUNTIF($E92:AN92,"3")</f>
        <v>8</v>
      </c>
      <c r="AV92" s="9">
        <f>COUNTIF($E92:AN92,"5")</f>
        <v>10</v>
      </c>
      <c r="AW92" s="43">
        <v>17.07</v>
      </c>
      <c r="AX92" s="39">
        <v>17.11</v>
      </c>
    </row>
    <row r="93" spans="1:53" ht="16.5" x14ac:dyDescent="0.25">
      <c r="A93" s="68">
        <v>11</v>
      </c>
      <c r="B93" s="75" t="s">
        <v>115</v>
      </c>
      <c r="C93" s="75" t="s">
        <v>85</v>
      </c>
      <c r="D93" s="70" t="s">
        <v>96</v>
      </c>
      <c r="E93" s="6">
        <v>0</v>
      </c>
      <c r="F93" s="6">
        <v>0</v>
      </c>
      <c r="G93" s="6">
        <v>0</v>
      </c>
      <c r="H93" s="6">
        <v>1</v>
      </c>
      <c r="I93" s="9">
        <v>5</v>
      </c>
      <c r="J93" s="6">
        <v>5</v>
      </c>
      <c r="K93" s="6">
        <v>3</v>
      </c>
      <c r="L93" s="6">
        <v>5</v>
      </c>
      <c r="M93" s="6">
        <v>3</v>
      </c>
      <c r="N93" s="6">
        <v>3</v>
      </c>
      <c r="O93" s="6">
        <v>2</v>
      </c>
      <c r="P93" s="6">
        <v>5</v>
      </c>
      <c r="Q93" s="6">
        <v>1</v>
      </c>
      <c r="R93" s="7">
        <v>2</v>
      </c>
      <c r="S93" s="6">
        <v>3</v>
      </c>
      <c r="T93" s="6">
        <v>3</v>
      </c>
      <c r="U93" s="6">
        <v>10</v>
      </c>
      <c r="V93" s="6">
        <v>10</v>
      </c>
      <c r="W93" s="8">
        <v>3</v>
      </c>
      <c r="X93" s="8">
        <v>2</v>
      </c>
      <c r="Y93" s="8">
        <v>3</v>
      </c>
      <c r="Z93" s="8">
        <v>1</v>
      </c>
      <c r="AA93" s="8">
        <v>1</v>
      </c>
      <c r="AB93" s="8">
        <v>3</v>
      </c>
      <c r="AC93" s="8">
        <v>2</v>
      </c>
      <c r="AD93" s="8">
        <v>3</v>
      </c>
      <c r="AE93" s="8">
        <v>3</v>
      </c>
      <c r="AF93" s="8">
        <v>1</v>
      </c>
      <c r="AG93" s="8">
        <v>3</v>
      </c>
      <c r="AH93" s="8">
        <v>3</v>
      </c>
      <c r="AI93" s="8">
        <v>3</v>
      </c>
      <c r="AJ93" s="8">
        <v>3</v>
      </c>
      <c r="AK93" s="8">
        <v>3</v>
      </c>
      <c r="AL93" s="8">
        <v>0</v>
      </c>
      <c r="AM93" s="8">
        <v>3</v>
      </c>
      <c r="AN93" s="8">
        <v>3</v>
      </c>
      <c r="AO93" s="8">
        <v>9</v>
      </c>
      <c r="AP93" s="12">
        <f t="shared" si="3"/>
        <v>113</v>
      </c>
      <c r="AQ93" s="12"/>
      <c r="AR93" s="9">
        <f>COUNTIF($E93:AN93,"0")</f>
        <v>4</v>
      </c>
      <c r="AS93" s="9">
        <f>COUNTIF($E93:AN93,"1")</f>
        <v>5</v>
      </c>
      <c r="AT93" s="9">
        <f>COUNTIF($E93:AN93,"2")</f>
        <v>4</v>
      </c>
      <c r="AU93" s="9">
        <f>COUNTIF($E93:AN93,"3")</f>
        <v>17</v>
      </c>
      <c r="AV93" s="9">
        <f>COUNTIF($E93:AN93,"5")</f>
        <v>4</v>
      </c>
      <c r="AW93" s="44">
        <v>16.399999999999999</v>
      </c>
      <c r="AX93" s="10">
        <v>16.489999999999998</v>
      </c>
    </row>
    <row r="94" spans="1:53" x14ac:dyDescent="0.25">
      <c r="A94" s="68">
        <v>63</v>
      </c>
      <c r="B94" s="67" t="s">
        <v>144</v>
      </c>
      <c r="C94" s="71" t="s">
        <v>82</v>
      </c>
      <c r="D94" s="68" t="s">
        <v>96</v>
      </c>
      <c r="E94" s="9">
        <v>1</v>
      </c>
      <c r="F94" s="9">
        <v>1</v>
      </c>
      <c r="G94" s="9">
        <v>3</v>
      </c>
      <c r="H94" s="9">
        <v>0</v>
      </c>
      <c r="I94" s="9">
        <v>5</v>
      </c>
      <c r="J94" s="9">
        <v>5</v>
      </c>
      <c r="K94" s="9">
        <v>5</v>
      </c>
      <c r="L94" s="9">
        <v>3</v>
      </c>
      <c r="M94" s="9">
        <v>3</v>
      </c>
      <c r="N94" s="9">
        <v>3</v>
      </c>
      <c r="O94" s="9">
        <v>2</v>
      </c>
      <c r="P94" s="9">
        <v>5</v>
      </c>
      <c r="Q94" s="9">
        <v>1</v>
      </c>
      <c r="R94" s="9">
        <v>0</v>
      </c>
      <c r="S94" s="9">
        <v>3</v>
      </c>
      <c r="T94" s="9">
        <v>5</v>
      </c>
      <c r="U94" s="9">
        <v>3</v>
      </c>
      <c r="V94" s="9">
        <v>2</v>
      </c>
      <c r="W94" s="9">
        <v>5</v>
      </c>
      <c r="X94" s="9">
        <v>3</v>
      </c>
      <c r="Y94" s="9">
        <v>3</v>
      </c>
      <c r="Z94" s="9">
        <v>5</v>
      </c>
      <c r="AA94" s="9">
        <v>1</v>
      </c>
      <c r="AB94" s="9">
        <v>3</v>
      </c>
      <c r="AC94" s="9">
        <v>5</v>
      </c>
      <c r="AD94" s="9">
        <v>2</v>
      </c>
      <c r="AE94" s="9">
        <v>2</v>
      </c>
      <c r="AF94" s="9">
        <v>2</v>
      </c>
      <c r="AG94" s="9">
        <v>5</v>
      </c>
      <c r="AH94" s="9">
        <v>3</v>
      </c>
      <c r="AI94" s="9">
        <v>3</v>
      </c>
      <c r="AJ94" s="9">
        <v>3</v>
      </c>
      <c r="AK94" s="9">
        <v>5</v>
      </c>
      <c r="AL94" s="9">
        <v>2</v>
      </c>
      <c r="AM94" s="9">
        <v>5</v>
      </c>
      <c r="AN94" s="9">
        <v>5</v>
      </c>
      <c r="AO94" s="8">
        <v>1</v>
      </c>
      <c r="AP94" s="12">
        <f t="shared" si="3"/>
        <v>113</v>
      </c>
      <c r="AQ94" s="12"/>
      <c r="AR94" s="9">
        <f>COUNTIF($E94:AN94,"0")</f>
        <v>2</v>
      </c>
      <c r="AS94" s="9">
        <f>COUNTIF($E94:AN94,"1")</f>
        <v>4</v>
      </c>
      <c r="AT94" s="9">
        <f>COUNTIF($E94:AN94,"2")</f>
        <v>6</v>
      </c>
      <c r="AU94" s="9">
        <f>COUNTIF($E94:AN94,"3")</f>
        <v>12</v>
      </c>
      <c r="AV94" s="9">
        <f>COUNTIF($E94:AN94,"5")</f>
        <v>12</v>
      </c>
      <c r="AW94" s="44">
        <v>17.32</v>
      </c>
      <c r="AX94" s="10">
        <v>17.329999999999998</v>
      </c>
    </row>
    <row r="95" spans="1:53" ht="16.5" x14ac:dyDescent="0.25">
      <c r="A95" s="68">
        <v>52</v>
      </c>
      <c r="B95" s="67" t="s">
        <v>139</v>
      </c>
      <c r="C95" s="71" t="s">
        <v>85</v>
      </c>
      <c r="D95" s="68" t="s">
        <v>96</v>
      </c>
      <c r="E95" s="6">
        <v>3</v>
      </c>
      <c r="F95" s="6">
        <v>1</v>
      </c>
      <c r="G95" s="6">
        <v>5</v>
      </c>
      <c r="H95" s="6">
        <v>3</v>
      </c>
      <c r="I95" s="9">
        <v>3</v>
      </c>
      <c r="J95" s="6">
        <v>3</v>
      </c>
      <c r="K95" s="6">
        <v>3</v>
      </c>
      <c r="L95" s="6">
        <v>5</v>
      </c>
      <c r="M95" s="6">
        <v>3</v>
      </c>
      <c r="N95" s="6">
        <v>5</v>
      </c>
      <c r="O95" s="6">
        <v>2</v>
      </c>
      <c r="P95" s="6">
        <v>5</v>
      </c>
      <c r="Q95" s="6">
        <v>0</v>
      </c>
      <c r="R95" s="7">
        <v>2</v>
      </c>
      <c r="S95" s="6">
        <v>3</v>
      </c>
      <c r="T95" s="6">
        <v>5</v>
      </c>
      <c r="U95" s="6">
        <v>2</v>
      </c>
      <c r="V95" s="6">
        <v>1</v>
      </c>
      <c r="W95" s="6">
        <v>5</v>
      </c>
      <c r="X95" s="6">
        <v>1</v>
      </c>
      <c r="Y95" s="6">
        <v>2</v>
      </c>
      <c r="Z95" s="6">
        <v>3</v>
      </c>
      <c r="AA95" s="6">
        <v>3</v>
      </c>
      <c r="AB95" s="6">
        <v>3</v>
      </c>
      <c r="AC95" s="6">
        <v>1</v>
      </c>
      <c r="AD95" s="6">
        <v>1</v>
      </c>
      <c r="AE95" s="6">
        <v>3</v>
      </c>
      <c r="AF95" s="6">
        <v>1</v>
      </c>
      <c r="AG95" s="6">
        <v>5</v>
      </c>
      <c r="AH95" s="6">
        <v>3</v>
      </c>
      <c r="AI95" s="6">
        <v>5</v>
      </c>
      <c r="AJ95" s="6">
        <v>1</v>
      </c>
      <c r="AK95" s="6">
        <v>5</v>
      </c>
      <c r="AL95" s="6">
        <v>3</v>
      </c>
      <c r="AM95" s="6">
        <v>3</v>
      </c>
      <c r="AN95" s="6">
        <v>5</v>
      </c>
      <c r="AO95" s="6">
        <v>14</v>
      </c>
      <c r="AP95" s="37">
        <f t="shared" si="3"/>
        <v>121</v>
      </c>
      <c r="AQ95" s="37"/>
      <c r="AR95" s="9">
        <f>COUNTIF($E95:AN95,"0")</f>
        <v>1</v>
      </c>
      <c r="AS95" s="9">
        <f>COUNTIF($E95:AN95,"1")</f>
        <v>7</v>
      </c>
      <c r="AT95" s="9">
        <f>COUNTIF($E95:AN95,"2")</f>
        <v>4</v>
      </c>
      <c r="AU95" s="9">
        <f>COUNTIF($E95:AN95,"3")</f>
        <v>14</v>
      </c>
      <c r="AV95" s="9">
        <f>COUNTIF($E95:AN95,"5")</f>
        <v>10</v>
      </c>
      <c r="AW95" s="43">
        <v>17.21</v>
      </c>
      <c r="AX95" s="39">
        <v>17.350000000000001</v>
      </c>
    </row>
    <row r="96" spans="1:53" x14ac:dyDescent="0.25">
      <c r="A96" s="70">
        <v>4</v>
      </c>
      <c r="B96" s="75" t="s">
        <v>108</v>
      </c>
      <c r="C96" s="75" t="s">
        <v>82</v>
      </c>
      <c r="D96" s="70" t="s">
        <v>96</v>
      </c>
      <c r="E96" s="9">
        <v>1</v>
      </c>
      <c r="F96" s="9">
        <v>0</v>
      </c>
      <c r="G96" s="9">
        <v>3</v>
      </c>
      <c r="H96" s="9">
        <v>1</v>
      </c>
      <c r="I96" s="9">
        <v>5</v>
      </c>
      <c r="J96" s="9">
        <v>5</v>
      </c>
      <c r="K96" s="9">
        <v>3</v>
      </c>
      <c r="L96" s="9">
        <v>3</v>
      </c>
      <c r="M96" s="9">
        <v>3</v>
      </c>
      <c r="N96" s="9">
        <v>5</v>
      </c>
      <c r="O96" s="9">
        <v>2</v>
      </c>
      <c r="P96" s="9">
        <v>5</v>
      </c>
      <c r="Q96" s="9">
        <v>5</v>
      </c>
      <c r="R96" s="9">
        <v>1</v>
      </c>
      <c r="S96" s="9">
        <v>1</v>
      </c>
      <c r="T96" s="9">
        <v>3</v>
      </c>
      <c r="U96" s="9">
        <v>5</v>
      </c>
      <c r="V96" s="9">
        <v>0</v>
      </c>
      <c r="W96" s="9">
        <v>3</v>
      </c>
      <c r="X96" s="9">
        <v>2</v>
      </c>
      <c r="Y96" s="9">
        <v>5</v>
      </c>
      <c r="Z96" s="9">
        <v>3</v>
      </c>
      <c r="AA96" s="9">
        <v>1</v>
      </c>
      <c r="AB96" s="9">
        <v>0</v>
      </c>
      <c r="AC96" s="9">
        <v>5</v>
      </c>
      <c r="AD96" s="9">
        <v>3</v>
      </c>
      <c r="AE96" s="9">
        <v>3</v>
      </c>
      <c r="AF96" s="9">
        <v>3</v>
      </c>
      <c r="AG96" s="9">
        <v>5</v>
      </c>
      <c r="AH96" s="9">
        <v>3</v>
      </c>
      <c r="AI96" s="9">
        <v>5</v>
      </c>
      <c r="AJ96" s="9">
        <v>3</v>
      </c>
      <c r="AK96" s="9">
        <v>5</v>
      </c>
      <c r="AL96" s="9">
        <v>5</v>
      </c>
      <c r="AM96" s="9">
        <v>5</v>
      </c>
      <c r="AN96" s="9">
        <v>3</v>
      </c>
      <c r="AO96" s="8">
        <v>15</v>
      </c>
      <c r="AP96" s="12">
        <f t="shared" si="3"/>
        <v>128</v>
      </c>
      <c r="AQ96" s="12"/>
      <c r="AR96" s="9">
        <f>COUNTIF($E96:AN96,"0")</f>
        <v>3</v>
      </c>
      <c r="AS96" s="9">
        <f>COUNTIF($E96:AN96,"1")</f>
        <v>5</v>
      </c>
      <c r="AT96" s="9">
        <f>COUNTIF($E96:AN96,"2")</f>
        <v>2</v>
      </c>
      <c r="AU96" s="9">
        <f>COUNTIF($E96:AN96,"3")</f>
        <v>13</v>
      </c>
      <c r="AV96" s="9">
        <f>COUNTIF($E96:AN96,"5")</f>
        <v>13</v>
      </c>
      <c r="AW96" s="44">
        <v>16.329999999999998</v>
      </c>
      <c r="AX96" s="10">
        <v>16.48</v>
      </c>
      <c r="AY96" s="1"/>
      <c r="AZ96" s="1"/>
      <c r="BA96" s="1"/>
    </row>
    <row r="97" spans="1:53" ht="16.5" x14ac:dyDescent="0.25">
      <c r="A97" s="68">
        <v>41</v>
      </c>
      <c r="B97" s="75" t="s">
        <v>24</v>
      </c>
      <c r="C97" s="75" t="s">
        <v>86</v>
      </c>
      <c r="D97" s="70" t="s">
        <v>96</v>
      </c>
      <c r="E97" s="9">
        <v>5</v>
      </c>
      <c r="F97" s="9">
        <v>0</v>
      </c>
      <c r="G97" s="9">
        <v>5</v>
      </c>
      <c r="H97" s="9">
        <v>2</v>
      </c>
      <c r="I97" s="9">
        <v>5</v>
      </c>
      <c r="J97" s="9">
        <v>5</v>
      </c>
      <c r="K97" s="9">
        <v>3</v>
      </c>
      <c r="L97" s="9">
        <v>3</v>
      </c>
      <c r="M97" s="9">
        <v>3</v>
      </c>
      <c r="N97" s="9">
        <v>3</v>
      </c>
      <c r="O97" s="9">
        <v>3</v>
      </c>
      <c r="P97" s="9">
        <v>5</v>
      </c>
      <c r="Q97" s="9">
        <v>5</v>
      </c>
      <c r="R97" s="7">
        <v>5</v>
      </c>
      <c r="S97" s="9">
        <v>5</v>
      </c>
      <c r="T97" s="9">
        <v>3</v>
      </c>
      <c r="U97" s="9">
        <v>5</v>
      </c>
      <c r="V97" s="9">
        <v>5</v>
      </c>
      <c r="W97" s="9">
        <v>5</v>
      </c>
      <c r="X97" s="9">
        <v>1</v>
      </c>
      <c r="Y97" s="9">
        <v>0</v>
      </c>
      <c r="Z97" s="9">
        <v>3</v>
      </c>
      <c r="AA97" s="9">
        <v>2</v>
      </c>
      <c r="AB97" s="9">
        <v>0</v>
      </c>
      <c r="AC97" s="9">
        <v>3</v>
      </c>
      <c r="AD97" s="9">
        <v>5</v>
      </c>
      <c r="AE97" s="9">
        <v>3</v>
      </c>
      <c r="AF97" s="9">
        <v>5</v>
      </c>
      <c r="AG97" s="9">
        <v>5</v>
      </c>
      <c r="AH97" s="9">
        <v>5</v>
      </c>
      <c r="AI97" s="9">
        <v>5</v>
      </c>
      <c r="AJ97" s="9">
        <v>0</v>
      </c>
      <c r="AK97" s="9">
        <v>5</v>
      </c>
      <c r="AL97" s="9">
        <v>5</v>
      </c>
      <c r="AM97" s="9">
        <v>5</v>
      </c>
      <c r="AN97" s="9">
        <v>5</v>
      </c>
      <c r="AO97" s="6"/>
      <c r="AP97" s="37">
        <f t="shared" si="3"/>
        <v>132</v>
      </c>
      <c r="AQ97" s="37"/>
      <c r="AR97" s="9">
        <f>COUNTIF($E97:AN97,"0")</f>
        <v>4</v>
      </c>
      <c r="AS97" s="9">
        <f>COUNTIF($E97:AN97,"1")</f>
        <v>1</v>
      </c>
      <c r="AT97" s="9">
        <f>COUNTIF($E97:AN97,"2")</f>
        <v>2</v>
      </c>
      <c r="AU97" s="9">
        <f>COUNTIF($E97:AN97,"3")</f>
        <v>9</v>
      </c>
      <c r="AV97" s="9">
        <f>COUNTIF($E97:AN97,"5")</f>
        <v>20</v>
      </c>
      <c r="AW97" s="43">
        <v>17.100000000000001</v>
      </c>
      <c r="AX97" s="39"/>
    </row>
    <row r="98" spans="1:53" ht="16.5" x14ac:dyDescent="0.25">
      <c r="A98" s="68">
        <v>44</v>
      </c>
      <c r="B98" s="75" t="s">
        <v>34</v>
      </c>
      <c r="C98" s="75" t="s">
        <v>86</v>
      </c>
      <c r="D98" s="70" t="s">
        <v>96</v>
      </c>
      <c r="E98" s="6">
        <v>3</v>
      </c>
      <c r="F98" s="6">
        <v>0</v>
      </c>
      <c r="G98" s="6">
        <v>5</v>
      </c>
      <c r="H98" s="6">
        <v>3</v>
      </c>
      <c r="I98" s="9">
        <v>5</v>
      </c>
      <c r="J98" s="6">
        <v>5</v>
      </c>
      <c r="K98" s="6">
        <v>5</v>
      </c>
      <c r="L98" s="6">
        <v>5</v>
      </c>
      <c r="M98" s="6">
        <v>5</v>
      </c>
      <c r="N98" s="6">
        <v>5</v>
      </c>
      <c r="O98" s="6">
        <v>3</v>
      </c>
      <c r="P98" s="6">
        <v>5</v>
      </c>
      <c r="Q98" s="6">
        <v>5</v>
      </c>
      <c r="R98" s="7">
        <v>5</v>
      </c>
      <c r="S98" s="6">
        <v>5</v>
      </c>
      <c r="T98" s="6">
        <v>5</v>
      </c>
      <c r="U98" s="6">
        <v>5</v>
      </c>
      <c r="V98" s="6">
        <v>5</v>
      </c>
      <c r="W98" s="8">
        <v>5</v>
      </c>
      <c r="X98" s="8">
        <v>3</v>
      </c>
      <c r="Y98" s="8">
        <v>5</v>
      </c>
      <c r="Z98" s="8">
        <v>5</v>
      </c>
      <c r="AA98" s="8">
        <v>3</v>
      </c>
      <c r="AB98" s="8">
        <v>3</v>
      </c>
      <c r="AC98" s="8">
        <v>3</v>
      </c>
      <c r="AD98" s="8">
        <v>5</v>
      </c>
      <c r="AE98" s="8">
        <v>0</v>
      </c>
      <c r="AF98" s="8">
        <v>5</v>
      </c>
      <c r="AG98" s="8">
        <v>5</v>
      </c>
      <c r="AH98" s="8">
        <v>5</v>
      </c>
      <c r="AI98" s="8">
        <v>5</v>
      </c>
      <c r="AJ98" s="8">
        <v>5</v>
      </c>
      <c r="AK98" s="8">
        <v>5</v>
      </c>
      <c r="AL98" s="8">
        <v>5</v>
      </c>
      <c r="AM98" s="8">
        <v>5</v>
      </c>
      <c r="AN98" s="8">
        <v>5</v>
      </c>
      <c r="AO98" s="6"/>
      <c r="AP98" s="12">
        <f t="shared" si="3"/>
        <v>156</v>
      </c>
      <c r="AQ98" s="12"/>
      <c r="AR98" s="9">
        <f>COUNTIF($E98:AN98,"0")</f>
        <v>2</v>
      </c>
      <c r="AS98" s="9">
        <f>COUNTIF($E98:AN98,"1")</f>
        <v>0</v>
      </c>
      <c r="AT98" s="9">
        <f>COUNTIF($E98:AN98,"2")</f>
        <v>0</v>
      </c>
      <c r="AU98" s="9">
        <f>COUNTIF($E98:AN98,"3")</f>
        <v>7</v>
      </c>
      <c r="AV98" s="9">
        <f>COUNTIF($E98:AN98,"5")</f>
        <v>27</v>
      </c>
      <c r="AW98" s="44">
        <v>17.13</v>
      </c>
      <c r="AX98" s="10"/>
    </row>
    <row r="99" spans="1:53" ht="16.5" x14ac:dyDescent="0.25">
      <c r="A99" s="68">
        <v>47</v>
      </c>
      <c r="B99" s="73" t="s">
        <v>137</v>
      </c>
      <c r="C99" s="73" t="s">
        <v>86</v>
      </c>
      <c r="D99" s="68" t="s">
        <v>96</v>
      </c>
      <c r="E99" s="6">
        <v>0</v>
      </c>
      <c r="F99" s="6">
        <v>0</v>
      </c>
      <c r="G99" s="6">
        <v>5</v>
      </c>
      <c r="H99" s="6">
        <v>3</v>
      </c>
      <c r="I99" s="9">
        <v>5</v>
      </c>
      <c r="J99" s="6">
        <v>5</v>
      </c>
      <c r="K99" s="6">
        <v>5</v>
      </c>
      <c r="L99" s="6">
        <v>5</v>
      </c>
      <c r="M99" s="6">
        <v>3</v>
      </c>
      <c r="N99" s="6">
        <v>5</v>
      </c>
      <c r="O99" s="6">
        <v>3</v>
      </c>
      <c r="P99" s="6">
        <v>5</v>
      </c>
      <c r="Q99" s="6">
        <v>3</v>
      </c>
      <c r="R99" s="7">
        <v>5</v>
      </c>
      <c r="S99" s="6">
        <v>3</v>
      </c>
      <c r="T99" s="6">
        <v>5</v>
      </c>
      <c r="U99" s="6">
        <v>5</v>
      </c>
      <c r="V99" s="6">
        <v>5</v>
      </c>
      <c r="W99" s="8">
        <v>5</v>
      </c>
      <c r="X99" s="8">
        <v>3</v>
      </c>
      <c r="Y99" s="8">
        <v>2</v>
      </c>
      <c r="Z99" s="8">
        <v>3</v>
      </c>
      <c r="AA99" s="8">
        <v>3</v>
      </c>
      <c r="AB99" s="8">
        <v>3</v>
      </c>
      <c r="AC99" s="8">
        <v>5</v>
      </c>
      <c r="AD99" s="8">
        <v>5</v>
      </c>
      <c r="AE99" s="8">
        <v>5</v>
      </c>
      <c r="AF99" s="8">
        <v>5</v>
      </c>
      <c r="AG99" s="8">
        <v>5</v>
      </c>
      <c r="AH99" s="8">
        <v>0</v>
      </c>
      <c r="AI99" s="8">
        <v>5</v>
      </c>
      <c r="AJ99" s="8">
        <v>2</v>
      </c>
      <c r="AK99" s="8">
        <v>10</v>
      </c>
      <c r="AL99" s="8">
        <v>5</v>
      </c>
      <c r="AM99" s="8">
        <v>5</v>
      </c>
      <c r="AN99" s="8">
        <v>5</v>
      </c>
      <c r="AO99" s="6">
        <v>19</v>
      </c>
      <c r="AP99" s="12">
        <f t="shared" si="3"/>
        <v>165</v>
      </c>
      <c r="AQ99" s="12"/>
      <c r="AR99" s="9">
        <f>COUNTIF($E99:AN99,"0")</f>
        <v>3</v>
      </c>
      <c r="AS99" s="9">
        <f>COUNTIF($E99:AN99,"1")</f>
        <v>0</v>
      </c>
      <c r="AT99" s="9">
        <f>COUNTIF($E99:AN99,"2")</f>
        <v>2</v>
      </c>
      <c r="AU99" s="9">
        <f>COUNTIF($E99:AN99,"3")</f>
        <v>9</v>
      </c>
      <c r="AV99" s="9">
        <f>COUNTIF($E99:AN99,"5")</f>
        <v>21</v>
      </c>
      <c r="AW99" s="44">
        <v>17.16</v>
      </c>
      <c r="AX99" s="10">
        <v>17.350000000000001</v>
      </c>
    </row>
    <row r="100" spans="1:53" x14ac:dyDescent="0.25">
      <c r="A100" s="68">
        <v>39</v>
      </c>
      <c r="B100" s="75" t="s">
        <v>135</v>
      </c>
      <c r="C100" s="75" t="s">
        <v>82</v>
      </c>
      <c r="D100" s="70" t="s">
        <v>96</v>
      </c>
      <c r="E100" s="6">
        <v>0</v>
      </c>
      <c r="F100" s="6">
        <v>0</v>
      </c>
      <c r="G100" s="6">
        <v>0</v>
      </c>
      <c r="H100" s="6">
        <v>0</v>
      </c>
      <c r="I100" s="9">
        <v>3</v>
      </c>
      <c r="J100" s="6">
        <v>5</v>
      </c>
      <c r="K100" s="6">
        <v>5</v>
      </c>
      <c r="L100" s="6">
        <v>1</v>
      </c>
      <c r="M100" s="6">
        <v>3</v>
      </c>
      <c r="N100" s="6">
        <v>2</v>
      </c>
      <c r="O100" s="6">
        <v>1</v>
      </c>
      <c r="P100" s="6">
        <v>5</v>
      </c>
      <c r="Q100" s="6">
        <v>0</v>
      </c>
      <c r="R100" s="6">
        <v>2</v>
      </c>
      <c r="S100" s="6">
        <v>3</v>
      </c>
      <c r="T100" s="6">
        <v>1</v>
      </c>
      <c r="U100" s="6">
        <v>1</v>
      </c>
      <c r="V100" s="6">
        <v>1</v>
      </c>
      <c r="W100" s="6">
        <v>3</v>
      </c>
      <c r="X100" s="6">
        <v>1</v>
      </c>
      <c r="Y100" s="6">
        <v>0</v>
      </c>
      <c r="Z100" s="6">
        <v>3</v>
      </c>
      <c r="AA100" s="6">
        <v>1</v>
      </c>
      <c r="AB100" s="6">
        <v>2</v>
      </c>
      <c r="AC100" s="6">
        <v>3</v>
      </c>
      <c r="AD100" s="6">
        <v>1</v>
      </c>
      <c r="AE100" s="6">
        <v>5</v>
      </c>
      <c r="AF100" s="6">
        <v>0</v>
      </c>
      <c r="AG100" s="6">
        <v>5</v>
      </c>
      <c r="AH100" s="6">
        <v>1</v>
      </c>
      <c r="AI100" s="6">
        <v>5</v>
      </c>
      <c r="AJ100" s="6">
        <v>2</v>
      </c>
      <c r="AK100" s="6">
        <v>2</v>
      </c>
      <c r="AL100" s="6">
        <v>1</v>
      </c>
      <c r="AM100" s="6">
        <v>3</v>
      </c>
      <c r="AN100" s="6">
        <v>1</v>
      </c>
      <c r="AO100" s="6">
        <v>20</v>
      </c>
      <c r="AP100" s="37">
        <f t="shared" si="3"/>
        <v>92</v>
      </c>
      <c r="AQ100" s="37" t="s">
        <v>184</v>
      </c>
      <c r="AR100" s="9">
        <f>COUNTIF($E100:AN100,"0")</f>
        <v>7</v>
      </c>
      <c r="AS100" s="9">
        <f>COUNTIF($E100:AN100,"1")</f>
        <v>11</v>
      </c>
      <c r="AT100" s="9">
        <f>COUNTIF($E100:AN100,"2")</f>
        <v>5</v>
      </c>
      <c r="AU100" s="9">
        <f>COUNTIF($E100:AN100,"3")</f>
        <v>7</v>
      </c>
      <c r="AV100" s="9">
        <f>COUNTIF($E100:AN100,"5")</f>
        <v>6</v>
      </c>
      <c r="AW100" s="43">
        <v>17.079999999999998</v>
      </c>
      <c r="AX100" s="39">
        <v>17.29</v>
      </c>
      <c r="AY100" s="1"/>
      <c r="AZ100" s="1"/>
      <c r="BA100" s="1"/>
    </row>
    <row r="101" spans="1:53" s="1" customFormat="1" x14ac:dyDescent="0.25">
      <c r="A101" s="68">
        <v>58</v>
      </c>
      <c r="B101" s="67" t="s">
        <v>15</v>
      </c>
      <c r="C101" s="71" t="s">
        <v>85</v>
      </c>
      <c r="D101" s="68" t="s">
        <v>96</v>
      </c>
      <c r="E101" s="14">
        <v>3</v>
      </c>
      <c r="F101" s="14">
        <v>0</v>
      </c>
      <c r="G101" s="14">
        <v>2</v>
      </c>
      <c r="H101" s="14">
        <v>5</v>
      </c>
      <c r="I101" s="9">
        <v>5</v>
      </c>
      <c r="J101" s="14">
        <v>5</v>
      </c>
      <c r="K101" s="14">
        <v>5</v>
      </c>
      <c r="L101" s="14">
        <v>3</v>
      </c>
      <c r="M101" s="14">
        <v>5</v>
      </c>
      <c r="N101" s="14">
        <v>5</v>
      </c>
      <c r="O101" s="14">
        <v>2</v>
      </c>
      <c r="P101" s="14">
        <v>5</v>
      </c>
      <c r="Q101" s="14">
        <v>3</v>
      </c>
      <c r="R101" s="14">
        <v>3</v>
      </c>
      <c r="S101" s="14">
        <v>5</v>
      </c>
      <c r="T101" s="14">
        <v>5</v>
      </c>
      <c r="U101" s="14">
        <v>5</v>
      </c>
      <c r="V101" s="14">
        <v>5</v>
      </c>
      <c r="W101" s="14">
        <v>3</v>
      </c>
      <c r="X101" s="14">
        <v>2</v>
      </c>
      <c r="Y101" s="14">
        <v>0</v>
      </c>
      <c r="Z101" s="14">
        <v>3</v>
      </c>
      <c r="AA101" s="14">
        <v>1</v>
      </c>
      <c r="AB101" s="14">
        <v>3</v>
      </c>
      <c r="AC101" s="14">
        <v>3</v>
      </c>
      <c r="AD101" s="14">
        <v>5</v>
      </c>
      <c r="AE101" s="14">
        <v>5</v>
      </c>
      <c r="AF101" s="14">
        <v>0</v>
      </c>
      <c r="AG101" s="14">
        <v>5</v>
      </c>
      <c r="AH101" s="14">
        <v>5</v>
      </c>
      <c r="AI101" s="14">
        <v>5</v>
      </c>
      <c r="AJ101" s="14">
        <v>5</v>
      </c>
      <c r="AK101" s="14">
        <v>5</v>
      </c>
      <c r="AL101" s="14">
        <v>10</v>
      </c>
      <c r="AM101" s="14">
        <v>10</v>
      </c>
      <c r="AN101" s="14">
        <v>10</v>
      </c>
      <c r="AO101" s="70">
        <v>20</v>
      </c>
      <c r="AP101" s="57">
        <f t="shared" si="3"/>
        <v>171</v>
      </c>
      <c r="AQ101" s="37" t="s">
        <v>184</v>
      </c>
      <c r="AR101" s="9">
        <f>COUNTIF($E101:AN101,"0")</f>
        <v>3</v>
      </c>
      <c r="AS101" s="9">
        <f>COUNTIF($E101:AN101,"1")</f>
        <v>1</v>
      </c>
      <c r="AT101" s="9">
        <f>COUNTIF($E101:AN101,"2")</f>
        <v>3</v>
      </c>
      <c r="AU101" s="9">
        <f>COUNTIF($E101:AN101,"3")</f>
        <v>8</v>
      </c>
      <c r="AV101" s="9">
        <f>COUNTIF($E101:AN101,"5")</f>
        <v>18</v>
      </c>
      <c r="AW101" s="55">
        <v>17.27</v>
      </c>
      <c r="AX101" s="10">
        <v>18.149999999999999</v>
      </c>
      <c r="AY101"/>
      <c r="AZ101"/>
      <c r="BA101"/>
    </row>
    <row r="102" spans="1:53" x14ac:dyDescent="0.25">
      <c r="A102" s="68">
        <v>45</v>
      </c>
      <c r="B102" s="75" t="s">
        <v>136</v>
      </c>
      <c r="C102" s="75" t="s">
        <v>85</v>
      </c>
      <c r="D102" s="70" t="s">
        <v>96</v>
      </c>
      <c r="E102" s="15" t="s">
        <v>180</v>
      </c>
      <c r="F102" s="14" t="s">
        <v>96</v>
      </c>
      <c r="G102" s="14" t="s">
        <v>181</v>
      </c>
      <c r="H102" s="14" t="s">
        <v>182</v>
      </c>
      <c r="I102" s="9" t="s">
        <v>180</v>
      </c>
      <c r="J102" s="14" t="s">
        <v>96</v>
      </c>
      <c r="K102" s="14" t="s">
        <v>100</v>
      </c>
      <c r="L102" s="14"/>
      <c r="M102" s="14"/>
      <c r="N102" s="14"/>
      <c r="O102" s="14"/>
      <c r="P102" s="14"/>
      <c r="Q102" s="14"/>
      <c r="R102" s="16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5"/>
      <c r="AP102" s="12"/>
      <c r="AQ102" s="12"/>
      <c r="AR102" s="9"/>
      <c r="AS102" s="9"/>
      <c r="AT102" s="9"/>
      <c r="AU102" s="9"/>
      <c r="AV102" s="9"/>
      <c r="AW102" s="44"/>
      <c r="AX102" s="10"/>
    </row>
    <row r="103" spans="1:53" x14ac:dyDescent="0.25">
      <c r="A103" s="68">
        <v>1</v>
      </c>
      <c r="B103" s="75" t="s">
        <v>105</v>
      </c>
      <c r="C103" s="75" t="s">
        <v>83</v>
      </c>
      <c r="D103" s="70" t="s">
        <v>96</v>
      </c>
      <c r="E103" s="6" t="s">
        <v>100</v>
      </c>
      <c r="F103" s="6" t="s">
        <v>178</v>
      </c>
      <c r="G103" s="6" t="s">
        <v>179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8"/>
      <c r="AP103" s="12"/>
      <c r="AQ103" s="12"/>
      <c r="AR103" s="9"/>
      <c r="AS103" s="9"/>
      <c r="AT103" s="9"/>
      <c r="AU103" s="9"/>
      <c r="AV103" s="9"/>
      <c r="AW103" s="44"/>
      <c r="AX103" s="10"/>
    </row>
    <row r="104" spans="1:53" x14ac:dyDescent="0.25">
      <c r="A104" s="68">
        <v>2</v>
      </c>
      <c r="B104" s="75" t="s">
        <v>106</v>
      </c>
      <c r="C104" s="75" t="s">
        <v>83</v>
      </c>
      <c r="D104" s="70" t="s">
        <v>96</v>
      </c>
      <c r="E104" s="6" t="s">
        <v>100</v>
      </c>
      <c r="F104" s="6" t="s">
        <v>178</v>
      </c>
      <c r="G104" s="6" t="s">
        <v>179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8"/>
      <c r="AP104" s="12"/>
      <c r="AQ104" s="12"/>
      <c r="AR104" s="9"/>
      <c r="AS104" s="9"/>
      <c r="AT104" s="9"/>
      <c r="AU104" s="9"/>
      <c r="AV104" s="9"/>
      <c r="AW104" s="44"/>
      <c r="AX104" s="10"/>
    </row>
    <row r="105" spans="1:53" s="3" customFormat="1" x14ac:dyDescent="0.25">
      <c r="A105" s="68">
        <v>3</v>
      </c>
      <c r="B105" s="75" t="s">
        <v>107</v>
      </c>
      <c r="C105" s="75" t="s">
        <v>87</v>
      </c>
      <c r="D105" s="70" t="s">
        <v>96</v>
      </c>
      <c r="E105" s="6" t="s">
        <v>100</v>
      </c>
      <c r="F105" s="6" t="s">
        <v>178</v>
      </c>
      <c r="G105" s="6" t="s">
        <v>179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70"/>
      <c r="AP105" s="57"/>
      <c r="AQ105" s="57"/>
      <c r="AR105" s="9"/>
      <c r="AS105" s="9"/>
      <c r="AT105" s="9"/>
      <c r="AU105" s="9"/>
      <c r="AV105" s="9"/>
      <c r="AW105" s="55"/>
      <c r="AX105" s="44"/>
      <c r="AY105" s="22"/>
      <c r="AZ105" s="22"/>
      <c r="BA105" s="22"/>
    </row>
    <row r="106" spans="1:53" x14ac:dyDescent="0.25">
      <c r="A106" s="68">
        <v>5</v>
      </c>
      <c r="B106" s="75" t="s">
        <v>109</v>
      </c>
      <c r="C106" s="75" t="s">
        <v>86</v>
      </c>
      <c r="D106" s="70" t="s">
        <v>96</v>
      </c>
      <c r="E106" s="6" t="s">
        <v>100</v>
      </c>
      <c r="F106" s="6" t="s">
        <v>178</v>
      </c>
      <c r="G106" s="6" t="s">
        <v>179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6"/>
      <c r="AP106" s="12"/>
      <c r="AQ106" s="12"/>
      <c r="AR106" s="9"/>
      <c r="AS106" s="9"/>
      <c r="AT106" s="9"/>
      <c r="AU106" s="9"/>
      <c r="AV106" s="9"/>
      <c r="AW106" s="44"/>
      <c r="AX106" s="10"/>
    </row>
    <row r="107" spans="1:53" x14ac:dyDescent="0.25">
      <c r="A107" s="68">
        <v>6</v>
      </c>
      <c r="B107" s="75" t="s">
        <v>110</v>
      </c>
      <c r="C107" s="75" t="s">
        <v>83</v>
      </c>
      <c r="D107" s="70" t="s">
        <v>96</v>
      </c>
      <c r="E107" s="6" t="s">
        <v>100</v>
      </c>
      <c r="F107" s="6" t="s">
        <v>178</v>
      </c>
      <c r="G107" s="6" t="s">
        <v>179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R107" s="9"/>
      <c r="AS107" s="9"/>
      <c r="AT107" s="9"/>
      <c r="AU107" s="9"/>
      <c r="AV107" s="9"/>
      <c r="AX107" s="10"/>
    </row>
    <row r="108" spans="1:53" x14ac:dyDescent="0.25">
      <c r="A108" s="68">
        <v>8</v>
      </c>
      <c r="B108" s="75" t="s">
        <v>112</v>
      </c>
      <c r="C108" s="75" t="s">
        <v>82</v>
      </c>
      <c r="D108" s="70" t="s">
        <v>96</v>
      </c>
      <c r="E108" s="6" t="s">
        <v>100</v>
      </c>
      <c r="F108" s="6" t="s">
        <v>178</v>
      </c>
      <c r="G108" s="6" t="s">
        <v>179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6"/>
      <c r="AP108" s="12"/>
      <c r="AQ108" s="12"/>
      <c r="AR108" s="9"/>
      <c r="AS108" s="9"/>
      <c r="AT108" s="9"/>
      <c r="AU108" s="9"/>
      <c r="AV108" s="9"/>
      <c r="AW108" s="44"/>
      <c r="AX108" s="10"/>
    </row>
    <row r="109" spans="1:53" s="3" customFormat="1" x14ac:dyDescent="0.25">
      <c r="A109" s="68">
        <v>9</v>
      </c>
      <c r="B109" s="75" t="s">
        <v>113</v>
      </c>
      <c r="C109" s="75" t="s">
        <v>82</v>
      </c>
      <c r="D109" s="70" t="s">
        <v>96</v>
      </c>
      <c r="E109" s="6" t="s">
        <v>100</v>
      </c>
      <c r="F109" s="6" t="s">
        <v>178</v>
      </c>
      <c r="G109" s="6" t="s">
        <v>179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15"/>
      <c r="AP109" s="12"/>
      <c r="AQ109" s="12"/>
      <c r="AR109" s="9"/>
      <c r="AS109" s="9"/>
      <c r="AT109" s="9"/>
      <c r="AU109" s="9"/>
      <c r="AV109" s="9"/>
      <c r="AW109" s="44"/>
      <c r="AX109" s="10"/>
    </row>
    <row r="110" spans="1:53" x14ac:dyDescent="0.25">
      <c r="A110" s="68">
        <v>14</v>
      </c>
      <c r="B110" s="75" t="s">
        <v>50</v>
      </c>
      <c r="C110" s="75" t="s">
        <v>86</v>
      </c>
      <c r="D110" s="70" t="s">
        <v>96</v>
      </c>
      <c r="E110" s="6" t="s">
        <v>100</v>
      </c>
      <c r="F110" s="6" t="s">
        <v>178</v>
      </c>
      <c r="G110" s="6" t="s">
        <v>179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6"/>
      <c r="AP110" s="12"/>
      <c r="AQ110" s="12"/>
      <c r="AR110" s="9"/>
      <c r="AS110" s="9"/>
      <c r="AT110" s="9"/>
      <c r="AU110" s="9"/>
      <c r="AV110" s="9"/>
      <c r="AW110" s="44"/>
      <c r="AX110" s="10"/>
    </row>
    <row r="111" spans="1:53" x14ac:dyDescent="0.25">
      <c r="A111" s="68">
        <v>36</v>
      </c>
      <c r="B111" s="75" t="s">
        <v>133</v>
      </c>
      <c r="C111" s="75" t="s">
        <v>85</v>
      </c>
      <c r="D111" s="70" t="s">
        <v>96</v>
      </c>
      <c r="E111" s="6" t="s">
        <v>100</v>
      </c>
      <c r="F111" s="6" t="s">
        <v>178</v>
      </c>
      <c r="G111" s="6" t="s">
        <v>179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6"/>
      <c r="AP111" s="37"/>
      <c r="AQ111" s="37"/>
      <c r="AR111" s="9"/>
      <c r="AS111" s="9"/>
      <c r="AT111" s="9"/>
      <c r="AU111" s="9"/>
      <c r="AV111" s="9"/>
      <c r="AW111" s="43"/>
      <c r="AX111" s="39"/>
    </row>
    <row r="112" spans="1:53" x14ac:dyDescent="0.25">
      <c r="A112" s="68">
        <v>42</v>
      </c>
      <c r="B112" s="75" t="s">
        <v>36</v>
      </c>
      <c r="C112" s="75" t="s">
        <v>83</v>
      </c>
      <c r="D112" s="70" t="s">
        <v>96</v>
      </c>
      <c r="E112" s="6" t="s">
        <v>100</v>
      </c>
      <c r="F112" s="6" t="s">
        <v>178</v>
      </c>
      <c r="G112" s="6" t="s">
        <v>179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6"/>
      <c r="AP112" s="37"/>
      <c r="AQ112" s="37"/>
      <c r="AR112" s="9"/>
      <c r="AS112" s="9"/>
      <c r="AT112" s="9"/>
      <c r="AU112" s="9"/>
      <c r="AV112" s="9"/>
      <c r="AW112" s="43"/>
      <c r="AX112" s="39"/>
    </row>
    <row r="113" spans="1:51" x14ac:dyDescent="0.25">
      <c r="A113" s="68">
        <v>43</v>
      </c>
      <c r="B113" s="75" t="s">
        <v>35</v>
      </c>
      <c r="C113" s="75" t="s">
        <v>83</v>
      </c>
      <c r="D113" s="70" t="s">
        <v>96</v>
      </c>
      <c r="E113" s="6" t="s">
        <v>100</v>
      </c>
      <c r="F113" s="6" t="s">
        <v>178</v>
      </c>
      <c r="G113" s="6" t="s">
        <v>179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6"/>
      <c r="AP113" s="37"/>
      <c r="AQ113" s="37"/>
      <c r="AR113" s="9"/>
      <c r="AS113" s="9"/>
      <c r="AT113" s="9"/>
      <c r="AU113" s="9"/>
      <c r="AV113" s="9"/>
      <c r="AW113" s="43"/>
      <c r="AX113" s="39"/>
    </row>
    <row r="114" spans="1:51" x14ac:dyDescent="0.25">
      <c r="A114" s="68">
        <v>56</v>
      </c>
      <c r="B114" s="67" t="s">
        <v>141</v>
      </c>
      <c r="C114" s="71" t="s">
        <v>82</v>
      </c>
      <c r="D114" s="68" t="s">
        <v>96</v>
      </c>
      <c r="E114" s="6" t="s">
        <v>100</v>
      </c>
      <c r="F114" s="6" t="s">
        <v>178</v>
      </c>
      <c r="G114" s="6" t="s">
        <v>179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6"/>
      <c r="AP114" s="48"/>
      <c r="AQ114" s="48"/>
      <c r="AR114" s="9"/>
      <c r="AS114" s="9"/>
      <c r="AT114" s="9"/>
      <c r="AU114" s="9"/>
      <c r="AV114" s="9"/>
      <c r="AW114" s="43"/>
      <c r="AX114" s="50"/>
    </row>
    <row r="115" spans="1:51" x14ac:dyDescent="0.25">
      <c r="A115" s="68">
        <v>60</v>
      </c>
      <c r="B115" s="67" t="s">
        <v>143</v>
      </c>
      <c r="C115" s="71" t="s">
        <v>82</v>
      </c>
      <c r="D115" s="68" t="s">
        <v>96</v>
      </c>
      <c r="E115" s="6" t="s">
        <v>100</v>
      </c>
      <c r="F115" s="6" t="s">
        <v>178</v>
      </c>
      <c r="G115" s="6" t="s">
        <v>179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6"/>
      <c r="AP115" s="12"/>
      <c r="AQ115" s="12"/>
      <c r="AR115" s="9"/>
      <c r="AS115" s="9"/>
      <c r="AT115" s="9"/>
      <c r="AU115" s="9"/>
      <c r="AV115" s="9"/>
      <c r="AW115" s="44"/>
      <c r="AX115" s="10"/>
    </row>
    <row r="116" spans="1:51" x14ac:dyDescent="0.25">
      <c r="A116" s="68">
        <v>67</v>
      </c>
      <c r="B116" s="67" t="s">
        <v>145</v>
      </c>
      <c r="C116" s="71" t="s">
        <v>86</v>
      </c>
      <c r="D116" s="68" t="s">
        <v>96</v>
      </c>
      <c r="E116" s="6" t="s">
        <v>100</v>
      </c>
      <c r="F116" s="6" t="s">
        <v>178</v>
      </c>
      <c r="G116" s="6" t="s">
        <v>179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R116" s="9"/>
      <c r="AS116" s="9"/>
      <c r="AT116" s="9"/>
      <c r="AU116" s="9"/>
      <c r="AV116" s="9"/>
      <c r="AX116" s="10"/>
    </row>
    <row r="117" spans="1:51" s="36" customFormat="1" x14ac:dyDescent="0.25">
      <c r="A117" s="68">
        <v>68</v>
      </c>
      <c r="B117" s="67" t="s">
        <v>146</v>
      </c>
      <c r="C117" s="71" t="s">
        <v>82</v>
      </c>
      <c r="D117" s="68" t="s">
        <v>96</v>
      </c>
      <c r="E117" s="6" t="s">
        <v>100</v>
      </c>
      <c r="F117" s="6" t="s">
        <v>178</v>
      </c>
      <c r="G117" s="6" t="s">
        <v>179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8"/>
      <c r="AP117" s="12"/>
      <c r="AQ117" s="12"/>
      <c r="AR117" s="9"/>
      <c r="AS117" s="9"/>
      <c r="AT117" s="9"/>
      <c r="AU117" s="9"/>
      <c r="AV117" s="9"/>
      <c r="AW117" s="44"/>
      <c r="AX117" s="10"/>
    </row>
    <row r="118" spans="1:51" s="36" customFormat="1" x14ac:dyDescent="0.25">
      <c r="A118" s="68">
        <v>90</v>
      </c>
      <c r="B118" s="67" t="s">
        <v>20</v>
      </c>
      <c r="C118" s="71" t="s">
        <v>82</v>
      </c>
      <c r="D118" s="68" t="s">
        <v>96</v>
      </c>
      <c r="E118" s="6" t="s">
        <v>100</v>
      </c>
      <c r="F118" s="6" t="s">
        <v>178</v>
      </c>
      <c r="G118" s="6" t="s">
        <v>179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8"/>
      <c r="AP118" s="12"/>
      <c r="AQ118" s="12"/>
      <c r="AR118" s="9"/>
      <c r="AS118" s="9"/>
      <c r="AT118" s="9"/>
      <c r="AU118" s="9"/>
      <c r="AV118" s="9"/>
      <c r="AW118" s="44"/>
      <c r="AX118" s="10"/>
    </row>
    <row r="119" spans="1:51" s="36" customFormat="1" x14ac:dyDescent="0.25">
      <c r="A119" s="68">
        <v>91</v>
      </c>
      <c r="B119" s="67" t="s">
        <v>155</v>
      </c>
      <c r="C119" s="71" t="s">
        <v>170</v>
      </c>
      <c r="D119" s="68" t="s">
        <v>96</v>
      </c>
      <c r="E119" s="6" t="s">
        <v>100</v>
      </c>
      <c r="F119" s="6" t="s">
        <v>178</v>
      </c>
      <c r="G119" s="6" t="s">
        <v>179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8"/>
      <c r="AP119" s="12"/>
      <c r="AQ119" s="12"/>
      <c r="AR119" s="9"/>
      <c r="AS119" s="9"/>
      <c r="AT119" s="9"/>
      <c r="AU119" s="9"/>
      <c r="AV119" s="9"/>
      <c r="AW119" s="44"/>
      <c r="AX119" s="10"/>
    </row>
    <row r="120" spans="1:51" s="36" customFormat="1" x14ac:dyDescent="0.25">
      <c r="A120" s="68">
        <v>93</v>
      </c>
      <c r="B120" s="67" t="s">
        <v>46</v>
      </c>
      <c r="C120" s="71" t="s">
        <v>82</v>
      </c>
      <c r="D120" s="68" t="s">
        <v>96</v>
      </c>
      <c r="E120" s="6" t="s">
        <v>100</v>
      </c>
      <c r="F120" s="6" t="s">
        <v>178</v>
      </c>
      <c r="G120" s="6" t="s">
        <v>179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8"/>
      <c r="AP120" s="12"/>
      <c r="AQ120" s="12"/>
      <c r="AR120" s="9"/>
      <c r="AS120" s="9"/>
      <c r="AT120" s="9"/>
      <c r="AU120" s="9"/>
      <c r="AV120" s="9"/>
      <c r="AW120" s="44"/>
      <c r="AX120" s="10"/>
    </row>
    <row r="121" spans="1:51" s="36" customFormat="1" x14ac:dyDescent="0.25">
      <c r="A121" s="68">
        <v>94</v>
      </c>
      <c r="B121" s="67" t="s">
        <v>156</v>
      </c>
      <c r="C121" s="71" t="s">
        <v>86</v>
      </c>
      <c r="D121" s="68" t="s">
        <v>96</v>
      </c>
      <c r="E121" s="6" t="s">
        <v>100</v>
      </c>
      <c r="F121" s="6" t="s">
        <v>178</v>
      </c>
      <c r="G121" s="6" t="s">
        <v>179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8"/>
      <c r="AP121" s="12"/>
      <c r="AQ121" s="12"/>
      <c r="AR121" s="9"/>
      <c r="AS121" s="9"/>
      <c r="AT121" s="9"/>
      <c r="AU121" s="9"/>
      <c r="AV121" s="9"/>
      <c r="AW121" s="44"/>
      <c r="AX121" s="10"/>
      <c r="AY121" s="45"/>
    </row>
    <row r="122" spans="1:51" s="36" customFormat="1" x14ac:dyDescent="0.25">
      <c r="A122" s="68">
        <v>98</v>
      </c>
      <c r="B122" s="67" t="s">
        <v>66</v>
      </c>
      <c r="C122" s="71" t="s">
        <v>86</v>
      </c>
      <c r="D122" s="68" t="s">
        <v>96</v>
      </c>
      <c r="E122" s="6" t="s">
        <v>100</v>
      </c>
      <c r="F122" s="6" t="s">
        <v>178</v>
      </c>
      <c r="G122" s="6" t="s">
        <v>179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8"/>
      <c r="AP122" s="12"/>
      <c r="AQ122" s="12"/>
      <c r="AR122" s="9"/>
      <c r="AS122" s="9"/>
      <c r="AT122" s="9"/>
      <c r="AU122" s="9"/>
      <c r="AV122" s="9"/>
      <c r="AW122" s="44"/>
      <c r="AX122" s="39"/>
    </row>
    <row r="123" spans="1:51" s="36" customFormat="1" x14ac:dyDescent="0.25">
      <c r="A123" s="68">
        <v>103</v>
      </c>
      <c r="B123" s="67" t="s">
        <v>157</v>
      </c>
      <c r="C123" s="71" t="s">
        <v>85</v>
      </c>
      <c r="D123" s="68" t="s">
        <v>96</v>
      </c>
      <c r="E123" s="6" t="s">
        <v>100</v>
      </c>
      <c r="F123" s="6" t="s">
        <v>178</v>
      </c>
      <c r="G123" s="6" t="s">
        <v>179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8"/>
      <c r="AP123" s="12"/>
      <c r="AQ123" s="12"/>
      <c r="AR123" s="9"/>
      <c r="AS123" s="9"/>
      <c r="AT123" s="9"/>
      <c r="AU123" s="9"/>
      <c r="AV123" s="9"/>
      <c r="AW123" s="44"/>
      <c r="AX123" s="10"/>
    </row>
    <row r="124" spans="1:51" s="36" customFormat="1" x14ac:dyDescent="0.25">
      <c r="A124" s="68"/>
      <c r="B124" s="74"/>
      <c r="C124" s="74"/>
      <c r="D124" s="8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15"/>
      <c r="AP124" s="13"/>
      <c r="AQ124" s="13"/>
      <c r="AR124" s="9"/>
      <c r="AS124" s="9"/>
      <c r="AT124" s="9"/>
      <c r="AU124" s="9"/>
      <c r="AV124" s="9"/>
      <c r="AW124" s="44"/>
      <c r="AX124" s="11"/>
    </row>
    <row r="125" spans="1:51" s="36" customFormat="1" x14ac:dyDescent="0.25">
      <c r="A125" s="68"/>
      <c r="B125" s="75" t="s">
        <v>186</v>
      </c>
      <c r="C125" s="74"/>
      <c r="D125" s="8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8"/>
      <c r="AP125" s="12"/>
      <c r="AQ125" s="12"/>
      <c r="AR125" s="9"/>
      <c r="AS125" s="9"/>
      <c r="AT125" s="9"/>
      <c r="AU125" s="9"/>
      <c r="AV125" s="9"/>
      <c r="AW125" s="44"/>
      <c r="AX125" s="10"/>
    </row>
    <row r="126" spans="1:51" x14ac:dyDescent="0.25">
      <c r="B126" t="s">
        <v>187</v>
      </c>
      <c r="E126" s="3"/>
      <c r="F126" s="3"/>
      <c r="G126" s="3"/>
      <c r="V126" s="3"/>
    </row>
    <row r="127" spans="1:51" x14ac:dyDescent="0.25">
      <c r="E127" s="3"/>
      <c r="F127" s="3"/>
      <c r="G127" s="3"/>
      <c r="V127" s="3"/>
    </row>
    <row r="128" spans="1:51" x14ac:dyDescent="0.25">
      <c r="E128" s="3"/>
      <c r="F128" s="3"/>
      <c r="G128" s="3"/>
      <c r="V128" s="3"/>
    </row>
    <row r="129" spans="5:22" x14ac:dyDescent="0.25">
      <c r="E129" s="3"/>
      <c r="F129" s="3"/>
      <c r="G129" s="3"/>
      <c r="V129" s="3"/>
    </row>
    <row r="130" spans="5:22" x14ac:dyDescent="0.25">
      <c r="E130" s="3"/>
      <c r="F130" s="3"/>
      <c r="G130" s="3"/>
      <c r="V130" s="3"/>
    </row>
    <row r="131" spans="5:22" x14ac:dyDescent="0.25">
      <c r="E131" s="3"/>
      <c r="F131" s="3"/>
      <c r="G131" s="3"/>
      <c r="V131" s="3"/>
    </row>
    <row r="132" spans="5:22" x14ac:dyDescent="0.25">
      <c r="E132" s="3"/>
      <c r="F132" s="3"/>
      <c r="G132" s="3"/>
      <c r="V132" s="3"/>
    </row>
    <row r="133" spans="5:22" x14ac:dyDescent="0.25">
      <c r="E133" s="3"/>
      <c r="F133" s="3"/>
      <c r="G133" s="3"/>
      <c r="V133" s="3"/>
    </row>
    <row r="134" spans="5:22" x14ac:dyDescent="0.25">
      <c r="E134" s="3"/>
      <c r="F134" s="3"/>
      <c r="G134" s="3"/>
      <c r="V134" s="3"/>
    </row>
    <row r="135" spans="5:22" x14ac:dyDescent="0.25">
      <c r="E135" s="3"/>
      <c r="F135" s="3"/>
      <c r="G135" s="3"/>
      <c r="V135" s="3"/>
    </row>
    <row r="136" spans="5:22" x14ac:dyDescent="0.25">
      <c r="V136" s="3"/>
    </row>
    <row r="137" spans="5:22" x14ac:dyDescent="0.25">
      <c r="V137" s="3"/>
    </row>
    <row r="138" spans="5:22" x14ac:dyDescent="0.25">
      <c r="V138" s="3"/>
    </row>
    <row r="139" spans="5:22" x14ac:dyDescent="0.25">
      <c r="V139" s="3"/>
    </row>
    <row r="140" spans="5:22" x14ac:dyDescent="0.25">
      <c r="V140" s="3"/>
    </row>
    <row r="141" spans="5:22" x14ac:dyDescent="0.25">
      <c r="V141" s="3"/>
    </row>
    <row r="142" spans="5:22" x14ac:dyDescent="0.25">
      <c r="V142" s="3"/>
    </row>
    <row r="143" spans="5:22" x14ac:dyDescent="0.25">
      <c r="V143" s="3"/>
    </row>
  </sheetData>
  <sortState ref="A48:AX55">
    <sortCondition ref="AP48:AP55"/>
    <sortCondition ref="AR48:AR55"/>
    <sortCondition ref="AS48:AS55"/>
  </sortState>
  <mergeCells count="16">
    <mergeCell ref="AJ4:AK4"/>
    <mergeCell ref="AL4:AN4"/>
    <mergeCell ref="A1:AV1"/>
    <mergeCell ref="A2:AV2"/>
    <mergeCell ref="U4:V4"/>
    <mergeCell ref="W4:X4"/>
    <mergeCell ref="Y4:Z4"/>
    <mergeCell ref="E4:F4"/>
    <mergeCell ref="G4:J4"/>
    <mergeCell ref="K4:M4"/>
    <mergeCell ref="N4:P4"/>
    <mergeCell ref="Q4:R4"/>
    <mergeCell ref="S4:T4"/>
    <mergeCell ref="AA4:AC4"/>
    <mergeCell ref="AD4:AF4"/>
    <mergeCell ref="AG4:AI4"/>
  </mergeCells>
  <printOptions gridLines="1"/>
  <pageMargins left="0.39370078740157483" right="0.39370078740157483" top="0.39370078740157483" bottom="0.39370078740157483" header="0" footer="0"/>
  <pageSetup paperSize="9" scale="55" orientation="landscape" horizontalDpi="4294967293" verticalDpi="4294967293" r:id="rId1"/>
  <rowBreaks count="2" manualBreakCount="2">
    <brk id="46" max="49" man="1"/>
    <brk id="101" max="49" man="1"/>
  </rowBreaks>
  <colBreaks count="1" manualBreakCount="1">
    <brk id="5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jones</dc:creator>
  <cp:lastModifiedBy>elizabeth jones</cp:lastModifiedBy>
  <cp:lastPrinted>2015-04-07T09:47:26Z</cp:lastPrinted>
  <dcterms:created xsi:type="dcterms:W3CDTF">2012-04-06T21:15:22Z</dcterms:created>
  <dcterms:modified xsi:type="dcterms:W3CDTF">2015-04-07T10:08:38Z</dcterms:modified>
</cp:coreProperties>
</file>