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y\Documents\MAN 17 MCC\Fisher 21\"/>
    </mc:Choice>
  </mc:AlternateContent>
  <xr:revisionPtr revIDLastSave="0" documentId="13_ncr:1_{31EE1DF7-3534-46AA-9B2D-33C624B8118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SULTS" sheetId="2" r:id="rId1"/>
  </sheets>
  <definedNames>
    <definedName name="_xlnm._FilterDatabase" localSheetId="0" hidden="1">RESULTS!$B$8:$E$120</definedName>
    <definedName name="djhjdfhjff">RESULTS!$BL$85</definedName>
    <definedName name="_xlnm.Print_Area" localSheetId="0">RESULTS!$A$4:$BU$157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87" i="2" l="1"/>
  <c r="BJ87" i="2"/>
  <c r="BL87" i="2" l="1"/>
  <c r="BI84" i="2"/>
  <c r="BJ84" i="2"/>
  <c r="BI64" i="2"/>
  <c r="BJ64" i="2"/>
  <c r="BI121" i="2"/>
  <c r="BJ121" i="2"/>
  <c r="BI91" i="2"/>
  <c r="BJ91" i="2"/>
  <c r="BI106" i="2"/>
  <c r="BJ106" i="2"/>
  <c r="BI92" i="2"/>
  <c r="BJ92" i="2"/>
  <c r="BI99" i="2"/>
  <c r="BJ99" i="2"/>
  <c r="BI116" i="2"/>
  <c r="BJ116" i="2"/>
  <c r="BI115" i="2"/>
  <c r="BJ115" i="2"/>
  <c r="BI129" i="2"/>
  <c r="BJ129" i="2"/>
  <c r="BI133" i="2"/>
  <c r="BJ133" i="2"/>
  <c r="BI22" i="2"/>
  <c r="BJ22" i="2"/>
  <c r="BI52" i="2"/>
  <c r="BJ52" i="2"/>
  <c r="BI97" i="2"/>
  <c r="BJ97" i="2"/>
  <c r="BI126" i="2"/>
  <c r="BJ126" i="2"/>
  <c r="BI65" i="2"/>
  <c r="BJ65" i="2"/>
  <c r="BI29" i="2"/>
  <c r="BJ29" i="2"/>
  <c r="BI26" i="2"/>
  <c r="BJ26" i="2"/>
  <c r="BI43" i="2"/>
  <c r="BJ43" i="2"/>
  <c r="BI81" i="2"/>
  <c r="BJ81" i="2"/>
  <c r="BI70" i="2"/>
  <c r="BJ70" i="2"/>
  <c r="BI71" i="2"/>
  <c r="BJ71" i="2"/>
  <c r="BI131" i="2"/>
  <c r="BJ131" i="2"/>
  <c r="BI88" i="2"/>
  <c r="BJ88" i="2"/>
  <c r="BI27" i="2"/>
  <c r="BJ27" i="2"/>
  <c r="BI103" i="2"/>
  <c r="BJ103" i="2"/>
  <c r="BI118" i="2"/>
  <c r="BJ118" i="2"/>
  <c r="BI110" i="2"/>
  <c r="BJ110" i="2"/>
  <c r="BI86" i="2"/>
  <c r="BJ86" i="2"/>
  <c r="BI82" i="2"/>
  <c r="BJ82" i="2"/>
  <c r="BI123" i="2"/>
  <c r="BJ123" i="2"/>
  <c r="BI93" i="2"/>
  <c r="BJ93" i="2"/>
  <c r="BI101" i="2"/>
  <c r="BJ101" i="2"/>
  <c r="BI55" i="2"/>
  <c r="BJ55" i="2"/>
  <c r="BI83" i="2"/>
  <c r="BJ83" i="2"/>
  <c r="BI37" i="2"/>
  <c r="BJ37" i="2"/>
  <c r="BI117" i="2"/>
  <c r="BJ117" i="2"/>
  <c r="BI107" i="2"/>
  <c r="BJ107" i="2"/>
  <c r="BI111" i="2"/>
  <c r="BJ111" i="2"/>
  <c r="BI67" i="2"/>
  <c r="BJ67" i="2"/>
  <c r="BI119" i="2"/>
  <c r="BJ119" i="2"/>
  <c r="BI124" i="2"/>
  <c r="BJ124" i="2"/>
  <c r="BI54" i="2"/>
  <c r="BJ54" i="2"/>
  <c r="BI114" i="2"/>
  <c r="BJ114" i="2"/>
  <c r="BI30" i="2"/>
  <c r="BJ30" i="2"/>
  <c r="BI122" i="2"/>
  <c r="BJ122" i="2"/>
  <c r="BI96" i="2"/>
  <c r="BJ96" i="2"/>
  <c r="BI125" i="2"/>
  <c r="BJ125" i="2"/>
  <c r="BI34" i="2"/>
  <c r="BJ34" i="2"/>
  <c r="BI94" i="2"/>
  <c r="BJ94" i="2"/>
  <c r="BI112" i="2"/>
  <c r="BJ112" i="2"/>
  <c r="BI130" i="2"/>
  <c r="BJ130" i="2"/>
  <c r="BI113" i="2"/>
  <c r="BJ113" i="2"/>
  <c r="BI53" i="2"/>
  <c r="BJ53" i="2"/>
  <c r="BI36" i="2"/>
  <c r="BJ36" i="2"/>
  <c r="BI19" i="2"/>
  <c r="BJ19" i="2"/>
  <c r="BI98" i="2"/>
  <c r="BJ98" i="2"/>
  <c r="BI12" i="2"/>
  <c r="BJ12" i="2"/>
  <c r="BI23" i="2"/>
  <c r="BJ23" i="2"/>
  <c r="BI63" i="2"/>
  <c r="BJ63" i="2"/>
  <c r="BI49" i="2"/>
  <c r="BJ49" i="2"/>
  <c r="BI58" i="2"/>
  <c r="BJ58" i="2"/>
  <c r="BI46" i="2"/>
  <c r="BJ46" i="2"/>
  <c r="BI62" i="2"/>
  <c r="BJ62" i="2"/>
  <c r="BI74" i="2"/>
  <c r="BJ74" i="2"/>
  <c r="BI72" i="2"/>
  <c r="BJ72" i="2"/>
  <c r="BI85" i="2"/>
  <c r="BJ85" i="2"/>
  <c r="BI108" i="2"/>
  <c r="BJ108" i="2"/>
  <c r="BI95" i="2"/>
  <c r="BJ95" i="2"/>
  <c r="BI128" i="2"/>
  <c r="BJ128" i="2"/>
  <c r="BI20" i="2"/>
  <c r="BJ20" i="2"/>
  <c r="BI100" i="2"/>
  <c r="BJ100" i="2"/>
  <c r="BI32" i="2"/>
  <c r="BJ32" i="2"/>
  <c r="BI38" i="2"/>
  <c r="BJ38" i="2"/>
  <c r="BI42" i="2"/>
  <c r="BJ42" i="2"/>
  <c r="BI40" i="2"/>
  <c r="BJ40" i="2"/>
  <c r="BI18" i="2"/>
  <c r="BJ18" i="2"/>
  <c r="BI9" i="2"/>
  <c r="BJ9" i="2"/>
  <c r="BI60" i="2"/>
  <c r="BJ60" i="2"/>
  <c r="BI16" i="2"/>
  <c r="BJ16" i="2"/>
  <c r="BI77" i="2"/>
  <c r="BJ77" i="2"/>
  <c r="BI51" i="2"/>
  <c r="BJ51" i="2"/>
  <c r="BI90" i="2"/>
  <c r="BJ90" i="2"/>
  <c r="BI105" i="2"/>
  <c r="BJ105" i="2"/>
  <c r="BI17" i="2"/>
  <c r="BJ17" i="2"/>
  <c r="BI41" i="2"/>
  <c r="BJ41" i="2"/>
  <c r="BI102" i="2"/>
  <c r="BJ102" i="2"/>
  <c r="BI15" i="2"/>
  <c r="BJ15" i="2"/>
  <c r="BI78" i="2"/>
  <c r="BJ78" i="2"/>
  <c r="BI44" i="2"/>
  <c r="BJ44" i="2"/>
  <c r="BI68" i="2"/>
  <c r="BJ68" i="2"/>
  <c r="BI11" i="2"/>
  <c r="BJ11" i="2"/>
  <c r="BI69" i="2"/>
  <c r="BJ69" i="2"/>
  <c r="BI47" i="2"/>
  <c r="BJ47" i="2"/>
  <c r="BI48" i="2"/>
  <c r="BJ48" i="2"/>
  <c r="BI14" i="2"/>
  <c r="BJ14" i="2"/>
  <c r="BI56" i="2"/>
  <c r="BJ56" i="2"/>
  <c r="BI24" i="2"/>
  <c r="BJ24" i="2"/>
  <c r="BI59" i="2"/>
  <c r="BJ59" i="2"/>
  <c r="BI73" i="2"/>
  <c r="BJ73" i="2"/>
  <c r="BI31" i="2"/>
  <c r="BJ31" i="2"/>
  <c r="BI132" i="2"/>
  <c r="BJ132" i="2"/>
  <c r="BI21" i="2"/>
  <c r="BJ21" i="2"/>
  <c r="BI39" i="2"/>
  <c r="BJ39" i="2"/>
  <c r="BI28" i="2"/>
  <c r="BJ28" i="2"/>
  <c r="BI10" i="2"/>
  <c r="BJ10" i="2"/>
  <c r="BI50" i="2"/>
  <c r="BJ50" i="2"/>
  <c r="BI66" i="2"/>
  <c r="BJ66" i="2"/>
  <c r="BI76" i="2"/>
  <c r="BJ76" i="2"/>
  <c r="BI61" i="2"/>
  <c r="BJ61" i="2"/>
  <c r="BI13" i="2"/>
  <c r="BJ13" i="2"/>
  <c r="BI57" i="2"/>
  <c r="BJ57" i="2"/>
  <c r="BI45" i="2"/>
  <c r="BJ45" i="2"/>
  <c r="BJ134" i="2"/>
  <c r="BI134" i="2"/>
  <c r="BI127" i="2"/>
  <c r="BJ127" i="2"/>
  <c r="BI89" i="2"/>
  <c r="BJ89" i="2"/>
  <c r="BI33" i="2"/>
  <c r="BJ33" i="2"/>
  <c r="BI35" i="2"/>
  <c r="BJ35" i="2"/>
  <c r="BI120" i="2"/>
  <c r="BJ120" i="2"/>
  <c r="BI104" i="2"/>
  <c r="BJ104" i="2"/>
  <c r="BI80" i="2"/>
  <c r="BJ80" i="2"/>
  <c r="BI109" i="2"/>
  <c r="BJ109" i="2"/>
  <c r="BI79" i="2"/>
  <c r="BJ79" i="2"/>
  <c r="BR87" i="2"/>
  <c r="BN87" i="2"/>
  <c r="BQ87" i="2"/>
  <c r="BM87" i="2"/>
  <c r="BP87" i="2"/>
  <c r="BK87" i="2"/>
  <c r="BO87" i="2"/>
  <c r="BL106" i="2" l="1"/>
  <c r="BL121" i="2"/>
  <c r="BL84" i="2"/>
  <c r="BP106" i="2"/>
  <c r="BQ106" i="2"/>
  <c r="BR106" i="2"/>
  <c r="BN106" i="2"/>
  <c r="BK106" i="2"/>
  <c r="BM106" i="2"/>
  <c r="BO106" i="2"/>
  <c r="BT139" i="2"/>
  <c r="BT163" i="2"/>
  <c r="BS157" i="2"/>
  <c r="BS140" i="2"/>
  <c r="BN121" i="2"/>
  <c r="BK121" i="2"/>
  <c r="BM121" i="2"/>
  <c r="BQ121" i="2"/>
  <c r="BR121" i="2"/>
  <c r="BP121" i="2"/>
  <c r="BO121" i="2"/>
  <c r="BT150" i="2"/>
  <c r="BS139" i="2"/>
  <c r="BS161" i="2"/>
  <c r="BT157" i="2"/>
  <c r="BS152" i="2"/>
  <c r="BS163" i="2"/>
  <c r="BT149" i="2"/>
  <c r="BT165" i="2"/>
  <c r="BQ84" i="2"/>
  <c r="BP84" i="2"/>
  <c r="BR84" i="2"/>
  <c r="BM84" i="2"/>
  <c r="BK84" i="2"/>
  <c r="BO84" i="2"/>
  <c r="BN84" i="2"/>
  <c r="BS150" i="2"/>
  <c r="BT140" i="2"/>
  <c r="BS165" i="2"/>
  <c r="BS149" i="2"/>
  <c r="BS156" i="2"/>
  <c r="BT137" i="2"/>
  <c r="BT161" i="2"/>
  <c r="BS137" i="2"/>
  <c r="BT152" i="2"/>
  <c r="BT156" i="2"/>
  <c r="BL67" i="2" l="1"/>
  <c r="BL93" i="2"/>
  <c r="BL45" i="2"/>
  <c r="BL13" i="2"/>
  <c r="BL76" i="2"/>
  <c r="BL50" i="2"/>
  <c r="BL28" i="2"/>
  <c r="BL31" i="2"/>
  <c r="BL59" i="2"/>
  <c r="BL56" i="2"/>
  <c r="BL48" i="2"/>
  <c r="BL69" i="2"/>
  <c r="BL68" i="2"/>
  <c r="BL78" i="2"/>
  <c r="BL17" i="2"/>
  <c r="BL90" i="2"/>
  <c r="BL77" i="2"/>
  <c r="BL60" i="2"/>
  <c r="BL18" i="2"/>
  <c r="BL42" i="2"/>
  <c r="BL32" i="2"/>
  <c r="BL111" i="2"/>
  <c r="BL117" i="2"/>
  <c r="BL83" i="2"/>
  <c r="BL101" i="2"/>
  <c r="BL86" i="2"/>
  <c r="BL79" i="2"/>
  <c r="BL80" i="2"/>
  <c r="BL100" i="2"/>
  <c r="BL125" i="2"/>
  <c r="BL104" i="2"/>
  <c r="BL33" i="2"/>
  <c r="BL127" i="2"/>
  <c r="BL16" i="2"/>
  <c r="BL20" i="2"/>
  <c r="BL95" i="2"/>
  <c r="BL85" i="2"/>
  <c r="BL74" i="2"/>
  <c r="BL36" i="2"/>
  <c r="BL113" i="2"/>
  <c r="BL112" i="2"/>
  <c r="BL96" i="2"/>
  <c r="BL30" i="2"/>
  <c r="BL54" i="2"/>
  <c r="BL110" i="2"/>
  <c r="BL103" i="2"/>
  <c r="BL65" i="2"/>
  <c r="BL22" i="2"/>
  <c r="BL129" i="2"/>
  <c r="BL116" i="2"/>
  <c r="BL92" i="2"/>
  <c r="BL109" i="2"/>
  <c r="BL57" i="2"/>
  <c r="BL39" i="2"/>
  <c r="BL132" i="2"/>
  <c r="BL73" i="2"/>
  <c r="BL24" i="2"/>
  <c r="BL14" i="2"/>
  <c r="BL15" i="2"/>
  <c r="BL41" i="2"/>
  <c r="BL105" i="2"/>
  <c r="BL51" i="2"/>
  <c r="BL128" i="2"/>
  <c r="BL108" i="2"/>
  <c r="BL72" i="2"/>
  <c r="BL62" i="2"/>
  <c r="BL58" i="2"/>
  <c r="BL63" i="2"/>
  <c r="BL19" i="2"/>
  <c r="BL53" i="2"/>
  <c r="BL130" i="2"/>
  <c r="BL94" i="2"/>
  <c r="BL118" i="2"/>
  <c r="BL27" i="2"/>
  <c r="BL131" i="2"/>
  <c r="BL70" i="2"/>
  <c r="BL43" i="2"/>
  <c r="BL29" i="2"/>
  <c r="BL126" i="2"/>
  <c r="BL52" i="2"/>
  <c r="BL88" i="2"/>
  <c r="BL35" i="2"/>
  <c r="BL9" i="2"/>
  <c r="BL40" i="2"/>
  <c r="BL38" i="2"/>
  <c r="BL46" i="2"/>
  <c r="BL49" i="2"/>
  <c r="BL23" i="2"/>
  <c r="BL98" i="2"/>
  <c r="BL122" i="2"/>
  <c r="BL114" i="2"/>
  <c r="BL124" i="2"/>
  <c r="BL123" i="2"/>
  <c r="BL71" i="2"/>
  <c r="BL81" i="2"/>
  <c r="BL26" i="2"/>
  <c r="BL133" i="2"/>
  <c r="BL115" i="2"/>
  <c r="BL91" i="2"/>
  <c r="BL64" i="2"/>
  <c r="BL89" i="2"/>
  <c r="BL134" i="2"/>
  <c r="BL61" i="2"/>
  <c r="BL66" i="2"/>
  <c r="BL10" i="2"/>
  <c r="BL21" i="2"/>
  <c r="BL47" i="2"/>
  <c r="BL11" i="2"/>
  <c r="BL44" i="2"/>
  <c r="BL102" i="2"/>
  <c r="BL34" i="2"/>
  <c r="BL107" i="2"/>
  <c r="BL37" i="2"/>
  <c r="BL55" i="2"/>
  <c r="BL97" i="2"/>
  <c r="BL99" i="2"/>
  <c r="BL120" i="2"/>
  <c r="BL12" i="2"/>
  <c r="BL119" i="2"/>
  <c r="BL82" i="2"/>
  <c r="BT22" i="2"/>
  <c r="BS22" i="2"/>
  <c r="BR67" i="2"/>
  <c r="BT9" i="2"/>
  <c r="BS9" i="2"/>
  <c r="BK67" i="2"/>
  <c r="BS20" i="2"/>
  <c r="BT20" i="2"/>
  <c r="BS24" i="2"/>
  <c r="BT24" i="2"/>
  <c r="BP67" i="2"/>
  <c r="BS60" i="2"/>
  <c r="BQ67" i="2"/>
  <c r="BT60" i="2"/>
  <c r="BO67" i="2"/>
  <c r="BK76" i="2"/>
  <c r="BM76" i="2"/>
  <c r="BM67" i="2"/>
  <c r="BP76" i="2"/>
  <c r="BN67" i="2"/>
  <c r="BT129" i="2"/>
  <c r="BN76" i="2"/>
  <c r="BO76" i="2"/>
  <c r="BS129" i="2"/>
  <c r="BR76" i="2"/>
  <c r="BP59" i="2"/>
  <c r="BQ76" i="2"/>
  <c r="BN59" i="2"/>
  <c r="BO59" i="2"/>
  <c r="BR59" i="2"/>
  <c r="BM59" i="2"/>
  <c r="BT119" i="2"/>
  <c r="BS119" i="2"/>
  <c r="BQ59" i="2"/>
  <c r="BM68" i="2"/>
  <c r="BK59" i="2"/>
  <c r="BO68" i="2"/>
  <c r="BR68" i="2"/>
  <c r="BP68" i="2"/>
  <c r="BS111" i="2"/>
  <c r="BQ68" i="2"/>
  <c r="BT111" i="2"/>
  <c r="BN68" i="2"/>
  <c r="BK68" i="2"/>
  <c r="BM77" i="2"/>
  <c r="BK77" i="2"/>
  <c r="BT101" i="2"/>
  <c r="BO77" i="2"/>
  <c r="BN77" i="2"/>
  <c r="BS101" i="2"/>
  <c r="BR77" i="2"/>
  <c r="BQ77" i="2"/>
  <c r="BP77" i="2"/>
  <c r="BM32" i="2"/>
  <c r="BK32" i="2"/>
  <c r="BT93" i="2"/>
  <c r="BR32" i="2"/>
  <c r="BN32" i="2"/>
  <c r="BO32" i="2"/>
  <c r="BP32" i="2"/>
  <c r="BS93" i="2"/>
  <c r="BQ32" i="2"/>
  <c r="BS53" i="2"/>
  <c r="BR101" i="2"/>
  <c r="BQ101" i="2"/>
  <c r="BP101" i="2"/>
  <c r="BT53" i="2"/>
  <c r="BO101" i="2"/>
  <c r="BN101" i="2"/>
  <c r="BK101" i="2"/>
  <c r="BM101" i="2"/>
  <c r="BS52" i="2"/>
  <c r="BT52" i="2"/>
  <c r="BQ93" i="2"/>
  <c r="BP93" i="2"/>
  <c r="BR93" i="2"/>
  <c r="BK93" i="2"/>
  <c r="BN93" i="2"/>
  <c r="BP50" i="2"/>
  <c r="BM93" i="2"/>
  <c r="BO93" i="2"/>
  <c r="BT127" i="2"/>
  <c r="BO50" i="2"/>
  <c r="BK50" i="2"/>
  <c r="BM50" i="2"/>
  <c r="BN50" i="2"/>
  <c r="BS127" i="2"/>
  <c r="BQ50" i="2"/>
  <c r="BR50" i="2"/>
  <c r="BT117" i="2"/>
  <c r="BK56" i="2"/>
  <c r="BO56" i="2"/>
  <c r="BM56" i="2"/>
  <c r="BN56" i="2"/>
  <c r="BS117" i="2"/>
  <c r="BR56" i="2"/>
  <c r="BQ56" i="2"/>
  <c r="BP56" i="2"/>
  <c r="BO78" i="2"/>
  <c r="BT109" i="2"/>
  <c r="BK78" i="2"/>
  <c r="BN78" i="2"/>
  <c r="BR78" i="2"/>
  <c r="BM78" i="2"/>
  <c r="BP78" i="2"/>
  <c r="BS109" i="2"/>
  <c r="BQ78" i="2"/>
  <c r="BR60" i="2"/>
  <c r="BP60" i="2"/>
  <c r="BM60" i="2"/>
  <c r="BO60" i="2"/>
  <c r="BS99" i="2"/>
  <c r="BQ60" i="2"/>
  <c r="BT99" i="2"/>
  <c r="BN60" i="2"/>
  <c r="BK60" i="2"/>
  <c r="BT59" i="2"/>
  <c r="BN111" i="2"/>
  <c r="BK111" i="2"/>
  <c r="BM111" i="2"/>
  <c r="BS59" i="2"/>
  <c r="BQ111" i="2"/>
  <c r="BR111" i="2"/>
  <c r="BP111" i="2"/>
  <c r="BO111" i="2"/>
  <c r="BS49" i="2"/>
  <c r="BQ86" i="2"/>
  <c r="BM86" i="2"/>
  <c r="BR86" i="2"/>
  <c r="BP86" i="2"/>
  <c r="BO86" i="2"/>
  <c r="BT49" i="2"/>
  <c r="BN86" i="2"/>
  <c r="BK86" i="2"/>
  <c r="BK45" i="2"/>
  <c r="BT133" i="2"/>
  <c r="BN45" i="2"/>
  <c r="BR45" i="2"/>
  <c r="BO45" i="2"/>
  <c r="BP45" i="2"/>
  <c r="BM45" i="2"/>
  <c r="BS133" i="2"/>
  <c r="BQ45" i="2"/>
  <c r="BP28" i="2"/>
  <c r="BO28" i="2"/>
  <c r="BT125" i="2"/>
  <c r="BM28" i="2"/>
  <c r="BK28" i="2"/>
  <c r="BR28" i="2"/>
  <c r="BN28" i="2"/>
  <c r="BS125" i="2"/>
  <c r="BQ28" i="2"/>
  <c r="BR48" i="2"/>
  <c r="BM48" i="2"/>
  <c r="BO48" i="2"/>
  <c r="BP48" i="2"/>
  <c r="BS115" i="2"/>
  <c r="BQ48" i="2"/>
  <c r="BT115" i="2"/>
  <c r="BN48" i="2"/>
  <c r="BO17" i="2"/>
  <c r="BK48" i="2"/>
  <c r="BK17" i="2"/>
  <c r="BM17" i="2"/>
  <c r="BT105" i="2"/>
  <c r="BN17" i="2"/>
  <c r="BR17" i="2"/>
  <c r="BP17" i="2"/>
  <c r="BS105" i="2"/>
  <c r="BQ17" i="2"/>
  <c r="BM18" i="2"/>
  <c r="BT97" i="2"/>
  <c r="BK18" i="2"/>
  <c r="BO18" i="2"/>
  <c r="BP18" i="2"/>
  <c r="BN18" i="2"/>
  <c r="BS97" i="2"/>
  <c r="BQ18" i="2"/>
  <c r="BR18" i="2"/>
  <c r="BP117" i="2"/>
  <c r="BS57" i="2"/>
  <c r="BQ117" i="2"/>
  <c r="BN117" i="2"/>
  <c r="BR117" i="2"/>
  <c r="BT57" i="2"/>
  <c r="BK117" i="2"/>
  <c r="BN13" i="2"/>
  <c r="BO117" i="2"/>
  <c r="BM13" i="2"/>
  <c r="BM117" i="2"/>
  <c r="BP13" i="2"/>
  <c r="BT131" i="2"/>
  <c r="BK13" i="2"/>
  <c r="BO13" i="2"/>
  <c r="BS131" i="2"/>
  <c r="BR13" i="2"/>
  <c r="BO31" i="2"/>
  <c r="BQ13" i="2"/>
  <c r="BK31" i="2"/>
  <c r="BM31" i="2"/>
  <c r="BT121" i="2"/>
  <c r="BN31" i="2"/>
  <c r="BP31" i="2"/>
  <c r="BR31" i="2"/>
  <c r="BS121" i="2"/>
  <c r="BQ31" i="2"/>
  <c r="BM69" i="2"/>
  <c r="BT113" i="2"/>
  <c r="BK69" i="2"/>
  <c r="BN69" i="2"/>
  <c r="BO69" i="2"/>
  <c r="BP69" i="2"/>
  <c r="BS113" i="2"/>
  <c r="BQ69" i="2"/>
  <c r="BP90" i="2"/>
  <c r="BR69" i="2"/>
  <c r="BM90" i="2"/>
  <c r="BO90" i="2"/>
  <c r="BT103" i="2"/>
  <c r="BN90" i="2"/>
  <c r="BR90" i="2"/>
  <c r="BS103" i="2"/>
  <c r="BQ90" i="2"/>
  <c r="BR42" i="2"/>
  <c r="BK90" i="2"/>
  <c r="BO42" i="2"/>
  <c r="BM42" i="2"/>
  <c r="BS95" i="2"/>
  <c r="BP42" i="2"/>
  <c r="BQ42" i="2"/>
  <c r="BT95" i="2"/>
  <c r="BN42" i="2"/>
  <c r="BK42" i="2"/>
  <c r="BT55" i="2"/>
  <c r="BS55" i="2"/>
  <c r="BN83" i="2"/>
  <c r="BR83" i="2"/>
  <c r="BO80" i="2"/>
  <c r="BM83" i="2"/>
  <c r="BP83" i="2"/>
  <c r="BK80" i="2"/>
  <c r="BQ83" i="2"/>
  <c r="BO83" i="2"/>
  <c r="BK83" i="2"/>
  <c r="BQ80" i="2"/>
  <c r="BS17" i="2"/>
  <c r="BP80" i="2"/>
  <c r="BN80" i="2"/>
  <c r="BM80" i="2"/>
  <c r="BT17" i="2"/>
  <c r="BR80" i="2"/>
  <c r="BN100" i="2"/>
  <c r="BO100" i="2"/>
  <c r="BM100" i="2"/>
  <c r="BP100" i="2"/>
  <c r="BQ100" i="2"/>
  <c r="BT92" i="2"/>
  <c r="BR100" i="2"/>
  <c r="BK100" i="2"/>
  <c r="BS92" i="2"/>
  <c r="BS166" i="2"/>
  <c r="BS148" i="2"/>
  <c r="BS141" i="2"/>
  <c r="BS68" i="2"/>
  <c r="BT68" i="2"/>
  <c r="BT166" i="2"/>
  <c r="BT148" i="2"/>
  <c r="BT141" i="2"/>
  <c r="BQ125" i="2"/>
  <c r="BP125" i="2"/>
  <c r="BM125" i="2"/>
  <c r="BO125" i="2"/>
  <c r="BR125" i="2"/>
  <c r="BK125" i="2"/>
  <c r="BN125" i="2"/>
  <c r="BS164" i="2"/>
  <c r="BS144" i="2"/>
  <c r="BT164" i="2"/>
  <c r="BT144" i="2"/>
  <c r="BS16" i="2"/>
  <c r="BT16" i="2"/>
  <c r="BN104" i="2"/>
  <c r="BM104" i="2"/>
  <c r="BK104" i="2"/>
  <c r="BO104" i="2"/>
  <c r="BP104" i="2"/>
  <c r="BQ104" i="2"/>
  <c r="BR104" i="2"/>
  <c r="BT147" i="2"/>
  <c r="BS147" i="2"/>
  <c r="BR79" i="2"/>
  <c r="BS19" i="2"/>
  <c r="BM79" i="2"/>
  <c r="BO79" i="2"/>
  <c r="BP79" i="2"/>
  <c r="BN79" i="2"/>
  <c r="BT19" i="2"/>
  <c r="BQ79" i="2"/>
  <c r="BK79" i="2"/>
  <c r="BT142" i="2"/>
  <c r="BT145" i="2"/>
  <c r="BS168" i="2"/>
  <c r="BT168" i="2"/>
  <c r="BS142" i="2"/>
  <c r="BS145" i="2"/>
  <c r="BK127" i="2"/>
  <c r="BM127" i="2"/>
  <c r="BR127" i="2"/>
  <c r="BT11" i="2"/>
  <c r="BS11" i="2"/>
  <c r="BO127" i="2"/>
  <c r="BQ127" i="2"/>
  <c r="BP127" i="2"/>
  <c r="BN127" i="2"/>
  <c r="BS158" i="2"/>
  <c r="BT158" i="2"/>
  <c r="BP20" i="2"/>
  <c r="BR20" i="2"/>
  <c r="BM20" i="2"/>
  <c r="BO20" i="2"/>
  <c r="BK20" i="2"/>
  <c r="BS91" i="2"/>
  <c r="BQ20" i="2"/>
  <c r="BT91" i="2"/>
  <c r="BN20" i="2"/>
  <c r="BR36" i="2"/>
  <c r="BK36" i="2"/>
  <c r="BM36" i="2"/>
  <c r="BO36" i="2"/>
  <c r="BP36" i="2"/>
  <c r="BQ36" i="2"/>
  <c r="BN36" i="2"/>
  <c r="BS65" i="2"/>
  <c r="BQ30" i="2"/>
  <c r="BM30" i="2"/>
  <c r="BR30" i="2"/>
  <c r="BP30" i="2"/>
  <c r="BO30" i="2"/>
  <c r="BT65" i="2"/>
  <c r="BN30" i="2"/>
  <c r="BK30" i="2"/>
  <c r="BS36" i="2"/>
  <c r="BT36" i="2"/>
  <c r="BQ65" i="2"/>
  <c r="BP65" i="2"/>
  <c r="BP92" i="2"/>
  <c r="BQ92" i="2"/>
  <c r="BR65" i="2"/>
  <c r="BM65" i="2"/>
  <c r="BN92" i="2"/>
  <c r="BK65" i="2"/>
  <c r="BN65" i="2"/>
  <c r="BO65" i="2"/>
  <c r="BS26" i="2"/>
  <c r="BO92" i="2"/>
  <c r="BM92" i="2"/>
  <c r="BT26" i="2"/>
  <c r="BR92" i="2"/>
  <c r="BK92" i="2"/>
  <c r="BT132" i="2"/>
  <c r="BO57" i="2"/>
  <c r="BN57" i="2"/>
  <c r="BK57" i="2"/>
  <c r="BP57" i="2"/>
  <c r="BM57" i="2"/>
  <c r="BR57" i="2"/>
  <c r="BQ57" i="2"/>
  <c r="BS132" i="2"/>
  <c r="BO24" i="2"/>
  <c r="BM24" i="2"/>
  <c r="BR24" i="2"/>
  <c r="BT118" i="2"/>
  <c r="BQ24" i="2"/>
  <c r="BK24" i="2"/>
  <c r="BS118" i="2"/>
  <c r="BP24" i="2"/>
  <c r="BO105" i="2"/>
  <c r="BQ105" i="2"/>
  <c r="BN24" i="2"/>
  <c r="BP105" i="2"/>
  <c r="BM105" i="2"/>
  <c r="BN105" i="2"/>
  <c r="BT104" i="2"/>
  <c r="BR105" i="2"/>
  <c r="BS104" i="2"/>
  <c r="BK105" i="2"/>
  <c r="BM72" i="2"/>
  <c r="BT86" i="2"/>
  <c r="BQ72" i="2"/>
  <c r="BK72" i="2"/>
  <c r="BR72" i="2"/>
  <c r="BO72" i="2"/>
  <c r="BS86" i="2"/>
  <c r="BP72" i="2"/>
  <c r="BQ19" i="2"/>
  <c r="BN19" i="2"/>
  <c r="BN72" i="2"/>
  <c r="BO19" i="2"/>
  <c r="BM19" i="2"/>
  <c r="BP19" i="2"/>
  <c r="BT76" i="2"/>
  <c r="BR19" i="2"/>
  <c r="BK19" i="2"/>
  <c r="BS76" i="2"/>
  <c r="BT47" i="2"/>
  <c r="BN118" i="2"/>
  <c r="BK118" i="2"/>
  <c r="BM118" i="2"/>
  <c r="BR118" i="2"/>
  <c r="BS47" i="2"/>
  <c r="BQ118" i="2"/>
  <c r="BP118" i="2"/>
  <c r="BO118" i="2"/>
  <c r="BT39" i="2"/>
  <c r="BS39" i="2"/>
  <c r="BN43" i="2"/>
  <c r="BR43" i="2"/>
  <c r="BM43" i="2"/>
  <c r="BP43" i="2"/>
  <c r="BQ43" i="2"/>
  <c r="BO43" i="2"/>
  <c r="BK43" i="2"/>
  <c r="BS171" i="2"/>
  <c r="BS155" i="2"/>
  <c r="BT171" i="2"/>
  <c r="BT155" i="2"/>
  <c r="BM95" i="2"/>
  <c r="BT89" i="2"/>
  <c r="BN95" i="2"/>
  <c r="BP95" i="2"/>
  <c r="BK95" i="2"/>
  <c r="BO95" i="2"/>
  <c r="BR95" i="2"/>
  <c r="BS89" i="2"/>
  <c r="BQ95" i="2"/>
  <c r="BM113" i="2"/>
  <c r="BT73" i="2"/>
  <c r="BN113" i="2"/>
  <c r="BP113" i="2"/>
  <c r="BK113" i="2"/>
  <c r="BO113" i="2"/>
  <c r="BR113" i="2"/>
  <c r="BS73" i="2"/>
  <c r="BQ113" i="2"/>
  <c r="BT63" i="2"/>
  <c r="BN54" i="2"/>
  <c r="BM54" i="2"/>
  <c r="BK54" i="2"/>
  <c r="BS63" i="2"/>
  <c r="BQ54" i="2"/>
  <c r="BO54" i="2"/>
  <c r="BR54" i="2"/>
  <c r="BP54" i="2"/>
  <c r="BS32" i="2"/>
  <c r="BQ22" i="2"/>
  <c r="BT32" i="2"/>
  <c r="BR22" i="2"/>
  <c r="BM22" i="2"/>
  <c r="BP22" i="2"/>
  <c r="BK22" i="2"/>
  <c r="BN22" i="2"/>
  <c r="BO22" i="2"/>
  <c r="BT18" i="2"/>
  <c r="BN109" i="2"/>
  <c r="BS18" i="2"/>
  <c r="BP109" i="2"/>
  <c r="BM109" i="2"/>
  <c r="BM39" i="2"/>
  <c r="BQ39" i="2"/>
  <c r="BQ109" i="2"/>
  <c r="BK109" i="2"/>
  <c r="BR39" i="2"/>
  <c r="BR109" i="2"/>
  <c r="BN39" i="2"/>
  <c r="BP39" i="2"/>
  <c r="BO109" i="2"/>
  <c r="BO39" i="2"/>
  <c r="BT124" i="2"/>
  <c r="BK39" i="2"/>
  <c r="BS124" i="2"/>
  <c r="BO14" i="2"/>
  <c r="BQ14" i="2"/>
  <c r="BM14" i="2"/>
  <c r="BK14" i="2"/>
  <c r="BN14" i="2"/>
  <c r="BP14" i="2"/>
  <c r="BR14" i="2"/>
  <c r="BS116" i="2"/>
  <c r="BT116" i="2"/>
  <c r="BO51" i="2"/>
  <c r="BM51" i="2"/>
  <c r="BR51" i="2"/>
  <c r="BT102" i="2"/>
  <c r="BQ51" i="2"/>
  <c r="BK51" i="2"/>
  <c r="BS102" i="2"/>
  <c r="BP51" i="2"/>
  <c r="BK62" i="2"/>
  <c r="BP62" i="2"/>
  <c r="BN62" i="2"/>
  <c r="BO62" i="2"/>
  <c r="BN51" i="2"/>
  <c r="BQ62" i="2"/>
  <c r="BM62" i="2"/>
  <c r="BR62" i="2"/>
  <c r="BS84" i="2"/>
  <c r="BT84" i="2"/>
  <c r="BM53" i="2"/>
  <c r="BQ53" i="2"/>
  <c r="BR53" i="2"/>
  <c r="BK53" i="2"/>
  <c r="BO53" i="2"/>
  <c r="BT74" i="2"/>
  <c r="BN53" i="2"/>
  <c r="BP53" i="2"/>
  <c r="BS74" i="2"/>
  <c r="BS45" i="2"/>
  <c r="BQ27" i="2"/>
  <c r="BO27" i="2"/>
  <c r="BM27" i="2"/>
  <c r="BK27" i="2"/>
  <c r="BR27" i="2"/>
  <c r="BP27" i="2"/>
  <c r="BT45" i="2"/>
  <c r="BN27" i="2"/>
  <c r="BS37" i="2"/>
  <c r="BR29" i="2"/>
  <c r="BQ29" i="2"/>
  <c r="BP29" i="2"/>
  <c r="BT37" i="2"/>
  <c r="BO29" i="2"/>
  <c r="BK29" i="2"/>
  <c r="BN29" i="2"/>
  <c r="BM29" i="2"/>
  <c r="BT169" i="2"/>
  <c r="BS169" i="2"/>
  <c r="BS153" i="2"/>
  <c r="BT153" i="2"/>
  <c r="BM85" i="2"/>
  <c r="BP85" i="2"/>
  <c r="BO85" i="2"/>
  <c r="BT87" i="2"/>
  <c r="BR85" i="2"/>
  <c r="BS87" i="2"/>
  <c r="BN85" i="2"/>
  <c r="BQ85" i="2"/>
  <c r="BK85" i="2"/>
  <c r="BT71" i="2"/>
  <c r="BN112" i="2"/>
  <c r="BM112" i="2"/>
  <c r="BK112" i="2"/>
  <c r="BS71" i="2"/>
  <c r="BO112" i="2"/>
  <c r="BQ112" i="2"/>
  <c r="BR112" i="2"/>
  <c r="BP112" i="2"/>
  <c r="BS48" i="2"/>
  <c r="BQ110" i="2"/>
  <c r="BT48" i="2"/>
  <c r="BN110" i="2"/>
  <c r="BM110" i="2"/>
  <c r="BN129" i="2"/>
  <c r="BO129" i="2"/>
  <c r="BR110" i="2"/>
  <c r="BP110" i="2"/>
  <c r="BP129" i="2"/>
  <c r="BK110" i="2"/>
  <c r="BQ129" i="2"/>
  <c r="BO110" i="2"/>
  <c r="BS30" i="2"/>
  <c r="BM129" i="2"/>
  <c r="BT30" i="2"/>
  <c r="BR129" i="2"/>
  <c r="BK129" i="2"/>
  <c r="BS136" i="2"/>
  <c r="BT136" i="2"/>
  <c r="BO132" i="2"/>
  <c r="BP132" i="2"/>
  <c r="BQ132" i="2"/>
  <c r="BR132" i="2"/>
  <c r="BM132" i="2"/>
  <c r="BK132" i="2"/>
  <c r="BT122" i="2"/>
  <c r="BN132" i="2"/>
  <c r="BS122" i="2"/>
  <c r="BN15" i="2"/>
  <c r="BQ15" i="2"/>
  <c r="BO15" i="2"/>
  <c r="BM15" i="2"/>
  <c r="BP15" i="2"/>
  <c r="BT108" i="2"/>
  <c r="BR15" i="2"/>
  <c r="BK15" i="2"/>
  <c r="BS108" i="2"/>
  <c r="BM128" i="2"/>
  <c r="BQ128" i="2"/>
  <c r="BP128" i="2"/>
  <c r="BR128" i="2"/>
  <c r="BK128" i="2"/>
  <c r="BO128" i="2"/>
  <c r="BT90" i="2"/>
  <c r="BN128" i="2"/>
  <c r="BS90" i="2"/>
  <c r="BM58" i="2"/>
  <c r="BO58" i="2"/>
  <c r="BT82" i="2"/>
  <c r="BR58" i="2"/>
  <c r="BK58" i="2"/>
  <c r="BQ58" i="2"/>
  <c r="BS82" i="2"/>
  <c r="BP58" i="2"/>
  <c r="BP130" i="2"/>
  <c r="BN130" i="2"/>
  <c r="BN58" i="2"/>
  <c r="BK130" i="2"/>
  <c r="BM130" i="2"/>
  <c r="BO130" i="2"/>
  <c r="BQ130" i="2"/>
  <c r="BT72" i="2"/>
  <c r="BR130" i="2"/>
  <c r="BS72" i="2"/>
  <c r="BT43" i="2"/>
  <c r="BN131" i="2"/>
  <c r="BM131" i="2"/>
  <c r="BK131" i="2"/>
  <c r="BS43" i="2"/>
  <c r="BQ131" i="2"/>
  <c r="BK126" i="2"/>
  <c r="BR131" i="2"/>
  <c r="BP131" i="2"/>
  <c r="BO131" i="2"/>
  <c r="BS35" i="2"/>
  <c r="BP126" i="2"/>
  <c r="BQ126" i="2"/>
  <c r="BT35" i="2"/>
  <c r="BN126" i="2"/>
  <c r="BO33" i="2"/>
  <c r="BR126" i="2"/>
  <c r="BM126" i="2"/>
  <c r="BN33" i="2"/>
  <c r="BO126" i="2"/>
  <c r="BM33" i="2"/>
  <c r="BT13" i="2"/>
  <c r="BS13" i="2"/>
  <c r="BR33" i="2"/>
  <c r="BP33" i="2"/>
  <c r="BK33" i="2"/>
  <c r="BQ33" i="2"/>
  <c r="BS160" i="2"/>
  <c r="BT160" i="2"/>
  <c r="BM16" i="2"/>
  <c r="BO16" i="2"/>
  <c r="BP16" i="2"/>
  <c r="BN16" i="2"/>
  <c r="BR16" i="2"/>
  <c r="BQ16" i="2"/>
  <c r="BK16" i="2"/>
  <c r="BS100" i="2"/>
  <c r="BT100" i="2"/>
  <c r="BM74" i="2"/>
  <c r="BT85" i="2"/>
  <c r="BO74" i="2"/>
  <c r="BN74" i="2"/>
  <c r="BK74" i="2"/>
  <c r="BS85" i="2"/>
  <c r="BR74" i="2"/>
  <c r="BP96" i="2"/>
  <c r="BQ74" i="2"/>
  <c r="BP74" i="2"/>
  <c r="BK96" i="2"/>
  <c r="BS67" i="2"/>
  <c r="BQ96" i="2"/>
  <c r="BT67" i="2"/>
  <c r="BN96" i="2"/>
  <c r="BQ103" i="2"/>
  <c r="BR96" i="2"/>
  <c r="BM96" i="2"/>
  <c r="BP103" i="2"/>
  <c r="BO96" i="2"/>
  <c r="BN103" i="2"/>
  <c r="BO103" i="2"/>
  <c r="BS46" i="2"/>
  <c r="BM103" i="2"/>
  <c r="BT46" i="2"/>
  <c r="BR103" i="2"/>
  <c r="BK116" i="2"/>
  <c r="BK103" i="2"/>
  <c r="BR116" i="2"/>
  <c r="BS28" i="2"/>
  <c r="BQ116" i="2"/>
  <c r="BP116" i="2"/>
  <c r="BT28" i="2"/>
  <c r="BN116" i="2"/>
  <c r="BO116" i="2"/>
  <c r="BM116" i="2"/>
  <c r="BT134" i="2"/>
  <c r="BS134" i="2"/>
  <c r="BM73" i="2"/>
  <c r="BQ73" i="2"/>
  <c r="BN73" i="2"/>
  <c r="BO73" i="2"/>
  <c r="BP73" i="2"/>
  <c r="BT120" i="2"/>
  <c r="BR73" i="2"/>
  <c r="BS120" i="2"/>
  <c r="BK73" i="2"/>
  <c r="BK41" i="2"/>
  <c r="BP41" i="2"/>
  <c r="BO41" i="2"/>
  <c r="BR41" i="2"/>
  <c r="BQ41" i="2"/>
  <c r="BM41" i="2"/>
  <c r="BT106" i="2"/>
  <c r="BN41" i="2"/>
  <c r="BS106" i="2"/>
  <c r="BM108" i="2"/>
  <c r="BQ108" i="2"/>
  <c r="BO108" i="2"/>
  <c r="BN108" i="2"/>
  <c r="BP108" i="2"/>
  <c r="BT88" i="2"/>
  <c r="BR108" i="2"/>
  <c r="BS88" i="2"/>
  <c r="BK108" i="2"/>
  <c r="BN63" i="2"/>
  <c r="BM63" i="2"/>
  <c r="BP63" i="2"/>
  <c r="BT80" i="2"/>
  <c r="BO63" i="2"/>
  <c r="BK63" i="2"/>
  <c r="BQ63" i="2"/>
  <c r="BR63" i="2"/>
  <c r="BS80" i="2"/>
  <c r="BQ94" i="2"/>
  <c r="BN94" i="2"/>
  <c r="BO94" i="2"/>
  <c r="BK94" i="2"/>
  <c r="BS70" i="2"/>
  <c r="BP94" i="2"/>
  <c r="BR94" i="2"/>
  <c r="BM94" i="2"/>
  <c r="BT70" i="2"/>
  <c r="BP70" i="2"/>
  <c r="BS41" i="2"/>
  <c r="BT41" i="2"/>
  <c r="BQ70" i="2"/>
  <c r="BN70" i="2"/>
  <c r="BM70" i="2"/>
  <c r="BR70" i="2"/>
  <c r="BK70" i="2"/>
  <c r="BO70" i="2"/>
  <c r="BS33" i="2"/>
  <c r="BQ52" i="2"/>
  <c r="BM52" i="2"/>
  <c r="BR52" i="2"/>
  <c r="BP52" i="2"/>
  <c r="BO52" i="2"/>
  <c r="BT33" i="2"/>
  <c r="BN52" i="2"/>
  <c r="BK52" i="2"/>
  <c r="BR88" i="2"/>
  <c r="BK88" i="2"/>
  <c r="BS44" i="2"/>
  <c r="BP88" i="2"/>
  <c r="BQ88" i="2"/>
  <c r="BT44" i="2"/>
  <c r="BN88" i="2"/>
  <c r="BN35" i="2"/>
  <c r="BO88" i="2"/>
  <c r="BM88" i="2"/>
  <c r="BT14" i="2"/>
  <c r="BS14" i="2"/>
  <c r="BK35" i="2"/>
  <c r="BQ35" i="2"/>
  <c r="BR46" i="2"/>
  <c r="BO35" i="2"/>
  <c r="BR35" i="2"/>
  <c r="BM35" i="2"/>
  <c r="BM46" i="2"/>
  <c r="BO46" i="2"/>
  <c r="BP35" i="2"/>
  <c r="BS83" i="2"/>
  <c r="BP46" i="2"/>
  <c r="BQ46" i="2"/>
  <c r="BT83" i="2"/>
  <c r="BN46" i="2"/>
  <c r="BN122" i="2"/>
  <c r="BO122" i="2"/>
  <c r="BK46" i="2"/>
  <c r="BP122" i="2"/>
  <c r="BQ122" i="2"/>
  <c r="BT66" i="2"/>
  <c r="BS66" i="2"/>
  <c r="BM122" i="2"/>
  <c r="BP71" i="2"/>
  <c r="BN71" i="2"/>
  <c r="BR122" i="2"/>
  <c r="BK122" i="2"/>
  <c r="BQ71" i="2"/>
  <c r="BS42" i="2"/>
  <c r="BO71" i="2"/>
  <c r="BM71" i="2"/>
  <c r="BT42" i="2"/>
  <c r="BR71" i="2"/>
  <c r="BK71" i="2"/>
  <c r="BS29" i="2"/>
  <c r="BK115" i="2"/>
  <c r="BO115" i="2"/>
  <c r="BM115" i="2"/>
  <c r="BQ115" i="2"/>
  <c r="BR115" i="2"/>
  <c r="BP115" i="2"/>
  <c r="BT29" i="2"/>
  <c r="BN115" i="2"/>
  <c r="BT10" i="2"/>
  <c r="BQ134" i="2"/>
  <c r="BP134" i="2"/>
  <c r="BK134" i="2"/>
  <c r="BO134" i="2"/>
  <c r="BS10" i="2"/>
  <c r="BR134" i="2"/>
  <c r="BM134" i="2"/>
  <c r="BN134" i="2"/>
  <c r="BS159" i="2"/>
  <c r="BS143" i="2"/>
  <c r="BT159" i="2"/>
  <c r="BT143" i="2"/>
  <c r="BT128" i="2"/>
  <c r="BM66" i="2"/>
  <c r="BO66" i="2"/>
  <c r="BQ66" i="2"/>
  <c r="BP66" i="2"/>
  <c r="BK66" i="2"/>
  <c r="BR66" i="2"/>
  <c r="BN66" i="2"/>
  <c r="BS128" i="2"/>
  <c r="BM11" i="2"/>
  <c r="BQ11" i="2"/>
  <c r="BO11" i="2"/>
  <c r="BN11" i="2"/>
  <c r="BP11" i="2"/>
  <c r="BT112" i="2"/>
  <c r="BR11" i="2"/>
  <c r="BK11" i="2"/>
  <c r="BS112" i="2"/>
  <c r="BQ107" i="2"/>
  <c r="BP107" i="2"/>
  <c r="BN107" i="2"/>
  <c r="BS58" i="2"/>
  <c r="BO107" i="2"/>
  <c r="BM107" i="2"/>
  <c r="BT58" i="2"/>
  <c r="BR107" i="2"/>
  <c r="BK107" i="2"/>
  <c r="BT27" i="2"/>
  <c r="BN99" i="2"/>
  <c r="BM99" i="2"/>
  <c r="BK99" i="2"/>
  <c r="BS27" i="2"/>
  <c r="BQ99" i="2"/>
  <c r="BQ82" i="2"/>
  <c r="BO99" i="2"/>
  <c r="BR99" i="2"/>
  <c r="BP82" i="2"/>
  <c r="BP99" i="2"/>
  <c r="BN82" i="2"/>
  <c r="BO82" i="2"/>
  <c r="BT50" i="2"/>
  <c r="BS50" i="2"/>
  <c r="BM82" i="2"/>
  <c r="BM98" i="2"/>
  <c r="BR82" i="2"/>
  <c r="BK82" i="2"/>
  <c r="BT77" i="2"/>
  <c r="BN98" i="2"/>
  <c r="BP98" i="2"/>
  <c r="BK98" i="2"/>
  <c r="BO98" i="2"/>
  <c r="BR98" i="2"/>
  <c r="BS77" i="2"/>
  <c r="BQ98" i="2"/>
  <c r="BS162" i="2"/>
  <c r="BT162" i="2"/>
  <c r="BK61" i="2"/>
  <c r="BT130" i="2"/>
  <c r="BP61" i="2"/>
  <c r="BM61" i="2"/>
  <c r="BQ61" i="2"/>
  <c r="BR61" i="2"/>
  <c r="BO61" i="2"/>
  <c r="BN61" i="2"/>
  <c r="BS130" i="2"/>
  <c r="BQ97" i="2"/>
  <c r="BP97" i="2"/>
  <c r="BT34" i="2"/>
  <c r="BN97" i="2"/>
  <c r="BO97" i="2"/>
  <c r="BS34" i="2"/>
  <c r="BM97" i="2"/>
  <c r="BO9" i="2"/>
  <c r="BR97" i="2"/>
  <c r="BK97" i="2"/>
  <c r="BM9" i="2"/>
  <c r="BT98" i="2"/>
  <c r="BR9" i="2"/>
  <c r="BK9" i="2"/>
  <c r="BQ9" i="2"/>
  <c r="BS98" i="2"/>
  <c r="BP9" i="2"/>
  <c r="BO49" i="2"/>
  <c r="BN9" i="2"/>
  <c r="BK49" i="2"/>
  <c r="BM49" i="2"/>
  <c r="BT81" i="2"/>
  <c r="BN49" i="2"/>
  <c r="BP49" i="2"/>
  <c r="BS81" i="2"/>
  <c r="BQ49" i="2"/>
  <c r="BR49" i="2"/>
  <c r="BS64" i="2"/>
  <c r="BN114" i="2"/>
  <c r="BQ114" i="2"/>
  <c r="BT64" i="2"/>
  <c r="BR114" i="2"/>
  <c r="BP114" i="2"/>
  <c r="BK114" i="2"/>
  <c r="BO114" i="2"/>
  <c r="BM114" i="2"/>
  <c r="BT40" i="2"/>
  <c r="BR81" i="2"/>
  <c r="BS40" i="2"/>
  <c r="BK81" i="2"/>
  <c r="BO81" i="2"/>
  <c r="BM81" i="2"/>
  <c r="BQ81" i="2"/>
  <c r="BP81" i="2"/>
  <c r="BN81" i="2"/>
  <c r="BT23" i="2"/>
  <c r="BR91" i="2"/>
  <c r="BS23" i="2"/>
  <c r="BQ91" i="2"/>
  <c r="BK91" i="2"/>
  <c r="BM91" i="2"/>
  <c r="BP91" i="2"/>
  <c r="BN91" i="2"/>
  <c r="BO91" i="2"/>
  <c r="BS170" i="2"/>
  <c r="BS138" i="2"/>
  <c r="BT170" i="2"/>
  <c r="BT138" i="2"/>
  <c r="BS154" i="2"/>
  <c r="BT154" i="2"/>
  <c r="BK10" i="2"/>
  <c r="BP10" i="2"/>
  <c r="BR10" i="2"/>
  <c r="BO10" i="2"/>
  <c r="BM10" i="2"/>
  <c r="BT126" i="2"/>
  <c r="BQ10" i="2"/>
  <c r="BN10" i="2"/>
  <c r="BS126" i="2"/>
  <c r="BO44" i="2"/>
  <c r="BQ44" i="2"/>
  <c r="BM44" i="2"/>
  <c r="BR44" i="2"/>
  <c r="BT110" i="2"/>
  <c r="BN44" i="2"/>
  <c r="BK44" i="2"/>
  <c r="BS110" i="2"/>
  <c r="BP44" i="2"/>
  <c r="BT56" i="2"/>
  <c r="BR37" i="2"/>
  <c r="BS56" i="2"/>
  <c r="BK37" i="2"/>
  <c r="BO37" i="2"/>
  <c r="BR120" i="2"/>
  <c r="BM120" i="2"/>
  <c r="BN37" i="2"/>
  <c r="BP120" i="2"/>
  <c r="BQ37" i="2"/>
  <c r="BM37" i="2"/>
  <c r="BK120" i="2"/>
  <c r="BP37" i="2"/>
  <c r="BQ120" i="2"/>
  <c r="BN120" i="2"/>
  <c r="BT15" i="2"/>
  <c r="BS15" i="2"/>
  <c r="BO120" i="2"/>
  <c r="BK123" i="2"/>
  <c r="BP123" i="2"/>
  <c r="BS51" i="2"/>
  <c r="BQ123" i="2"/>
  <c r="BT51" i="2"/>
  <c r="BN123" i="2"/>
  <c r="BN89" i="2"/>
  <c r="BM123" i="2"/>
  <c r="BR123" i="2"/>
  <c r="BO123" i="2"/>
  <c r="BT12" i="2"/>
  <c r="BO89" i="2"/>
  <c r="BQ89" i="2"/>
  <c r="BR89" i="2"/>
  <c r="BK89" i="2"/>
  <c r="BP89" i="2"/>
  <c r="BS12" i="2"/>
  <c r="BM89" i="2"/>
  <c r="BS69" i="2"/>
  <c r="BR34" i="2"/>
  <c r="BQ34" i="2"/>
  <c r="BP34" i="2"/>
  <c r="BT69" i="2"/>
  <c r="BO34" i="2"/>
  <c r="BM40" i="2"/>
  <c r="BN34" i="2"/>
  <c r="BN40" i="2"/>
  <c r="BM34" i="2"/>
  <c r="BP40" i="2"/>
  <c r="BK34" i="2"/>
  <c r="BT96" i="2"/>
  <c r="BO40" i="2"/>
  <c r="BQ40" i="2"/>
  <c r="BR40" i="2"/>
  <c r="BK40" i="2"/>
  <c r="BS96" i="2"/>
  <c r="BM23" i="2"/>
  <c r="BO23" i="2"/>
  <c r="BR23" i="2"/>
  <c r="BS79" i="2"/>
  <c r="BP23" i="2"/>
  <c r="BQ23" i="2"/>
  <c r="BT79" i="2"/>
  <c r="BN23" i="2"/>
  <c r="BN124" i="2"/>
  <c r="BP124" i="2"/>
  <c r="BK23" i="2"/>
  <c r="BO124" i="2"/>
  <c r="BQ124" i="2"/>
  <c r="BS62" i="2"/>
  <c r="BM124" i="2"/>
  <c r="BT62" i="2"/>
  <c r="BR124" i="2"/>
  <c r="BO26" i="2"/>
  <c r="BR26" i="2"/>
  <c r="BK124" i="2"/>
  <c r="BQ26" i="2"/>
  <c r="BN26" i="2"/>
  <c r="BS38" i="2"/>
  <c r="BP26" i="2"/>
  <c r="BK26" i="2"/>
  <c r="BM26" i="2"/>
  <c r="BT38" i="2"/>
  <c r="BQ64" i="2"/>
  <c r="BR64" i="2"/>
  <c r="BN64" i="2"/>
  <c r="BO64" i="2"/>
  <c r="BS21" i="2"/>
  <c r="BP64" i="2"/>
  <c r="BM64" i="2"/>
  <c r="BT21" i="2"/>
  <c r="BK64" i="2"/>
  <c r="BS167" i="2"/>
  <c r="BS135" i="2"/>
  <c r="BT167" i="2"/>
  <c r="BT135" i="2"/>
  <c r="BT151" i="2"/>
  <c r="BS151" i="2"/>
  <c r="BM21" i="2"/>
  <c r="BR21" i="2"/>
  <c r="BP21" i="2"/>
  <c r="BO21" i="2"/>
  <c r="BK21" i="2"/>
  <c r="BS123" i="2"/>
  <c r="BQ21" i="2"/>
  <c r="BT123" i="2"/>
  <c r="BN21" i="2"/>
  <c r="BR102" i="2"/>
  <c r="BM102" i="2"/>
  <c r="BP102" i="2"/>
  <c r="BO102" i="2"/>
  <c r="BS107" i="2"/>
  <c r="BK102" i="2"/>
  <c r="BQ102" i="2"/>
  <c r="BT107" i="2"/>
  <c r="BN102" i="2"/>
  <c r="BO55" i="2"/>
  <c r="BK55" i="2"/>
  <c r="BQ55" i="2"/>
  <c r="BN55" i="2"/>
  <c r="BR55" i="2"/>
  <c r="BS54" i="2"/>
  <c r="BP55" i="2"/>
  <c r="BM55" i="2"/>
  <c r="BT54" i="2"/>
  <c r="BM12" i="2"/>
  <c r="BO12" i="2"/>
  <c r="BQ12" i="2"/>
  <c r="BN12" i="2"/>
  <c r="BT78" i="2"/>
  <c r="BR12" i="2"/>
  <c r="BK12" i="2"/>
  <c r="BS78" i="2"/>
  <c r="BP12" i="2"/>
  <c r="BO38" i="2"/>
  <c r="BM38" i="2"/>
  <c r="BR38" i="2"/>
  <c r="BQ38" i="2"/>
  <c r="BT94" i="2"/>
  <c r="BK38" i="2"/>
  <c r="BN38" i="2"/>
  <c r="BS94" i="2"/>
  <c r="BP38" i="2"/>
  <c r="BT31" i="2"/>
  <c r="BN133" i="2"/>
  <c r="BR133" i="2"/>
  <c r="BM133" i="2"/>
  <c r="BK133" i="2"/>
  <c r="BS31" i="2"/>
  <c r="BQ133" i="2"/>
  <c r="BP133" i="2"/>
  <c r="BO133" i="2"/>
  <c r="BT146" i="2"/>
  <c r="BS146" i="2"/>
  <c r="BR47" i="2"/>
  <c r="BO47" i="2"/>
  <c r="BM47" i="2"/>
  <c r="BT114" i="2"/>
  <c r="BK47" i="2"/>
  <c r="BQ47" i="2"/>
  <c r="BS114" i="2"/>
  <c r="BP47" i="2"/>
  <c r="BN47" i="2"/>
  <c r="BS61" i="2"/>
  <c r="BQ119" i="2"/>
  <c r="BO119" i="2"/>
  <c r="BM119" i="2"/>
  <c r="BR119" i="2"/>
  <c r="BK119" i="2"/>
  <c r="BP119" i="2"/>
  <c r="BT61" i="2"/>
  <c r="BN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 Marsh</author>
  </authors>
  <commentList>
    <comment ref="K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INDIVIDUAL SECTION SCORES
</t>
        </r>
      </text>
    </comment>
    <comment ref="BL8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THIS COLUMN IS ALL THE SECTION COLUMNS COMBINED FOR CALCULATION PURPOSES
</t>
        </r>
      </text>
    </comment>
    <comment ref="BM8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NUMBER OF CLEANS
</t>
        </r>
      </text>
    </comment>
    <comment ref="BN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NUMER OF ONES
</t>
        </r>
      </text>
    </comment>
    <comment ref="BO8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NUMBER OF TWOS
</t>
        </r>
      </text>
    </comment>
    <comment ref="BP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NUMBER OF THREES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8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TOTAL SCORE FOR TRIAL
</t>
        </r>
      </text>
    </comment>
    <comment ref="BR8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FIRST SECTION THAT IS NOT CLEAN
</t>
        </r>
      </text>
    </comment>
    <comment ref="BS8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THIS COLUM CHECKS FOR 0,1,2,3,5,M AND NO OTHER CHARACTERS
IT ALSO CHECKS THAT THE STRING LENGTH (SCORES ) IS EQUAL TO LAPS*SECTIONS
</t>
        </r>
      </text>
    </comment>
    <comment ref="BT8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THIS COLUMN CHECK THAT NO SECTIONS HAVE BEEN MISSED
</t>
        </r>
      </text>
    </comment>
    <comment ref="K25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INDIVIDUAL SECTION SCORES
</t>
        </r>
      </text>
    </comment>
    <comment ref="BL25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THIS COLUMN IS ALL THE SECTION COLUMNS COMBINED FOR CALCULATION PURPOSES
</t>
        </r>
      </text>
    </comment>
    <comment ref="BM25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NUMBER OF CLEANS
</t>
        </r>
      </text>
    </comment>
    <comment ref="BN25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NUMER OF ONES
</t>
        </r>
      </text>
    </comment>
    <comment ref="BO25" authorId="0" shapeId="0" xr:uid="{00000000-0006-0000-0000-00000F000000}">
      <text>
        <r>
          <rPr>
            <sz val="8"/>
            <color indexed="81"/>
            <rFont val="Tahoma"/>
            <family val="2"/>
          </rPr>
          <t xml:space="preserve">NUMBER OF TWOS
</t>
        </r>
      </text>
    </comment>
    <comment ref="BP2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NUMBER OF THREES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25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TOTAL SCORE FOR TRIAL
</t>
        </r>
      </text>
    </comment>
    <comment ref="BR25" authorId="0" shapeId="0" xr:uid="{00000000-0006-0000-0000-000012000000}">
      <text>
        <r>
          <rPr>
            <sz val="8"/>
            <color indexed="81"/>
            <rFont val="Tahoma"/>
            <family val="2"/>
          </rPr>
          <t xml:space="preserve">FIRST SECTION THAT IS NOT CLEAN
</t>
        </r>
      </text>
    </comment>
    <comment ref="BS25" authorId="0" shapeId="0" xr:uid="{00000000-0006-0000-0000-000013000000}">
      <text>
        <r>
          <rPr>
            <sz val="8"/>
            <color indexed="81"/>
            <rFont val="Tahoma"/>
            <family val="2"/>
          </rPr>
          <t xml:space="preserve">THIS COLUM CHECKS FOR 0,1,2,3,5,M AND NO OTHER CHARACTERS
IT ALSO CHECKS THAT THE STRING LENGTH (SCORES ) IS EQUAL TO LAPS*SECTIONS
</t>
        </r>
      </text>
    </comment>
    <comment ref="BT25" authorId="0" shapeId="0" xr:uid="{00000000-0006-0000-0000-000014000000}">
      <text>
        <r>
          <rPr>
            <sz val="8"/>
            <color indexed="81"/>
            <rFont val="Tahoma"/>
            <family val="2"/>
          </rPr>
          <t xml:space="preserve">THIS COLUMN CHECK THAT NO SECTIONS HAVE BEEN MISSED
</t>
        </r>
      </text>
    </comment>
    <comment ref="K75" authorId="0" shapeId="0" xr:uid="{00000000-0006-0000-0000-000015000000}">
      <text>
        <r>
          <rPr>
            <sz val="8"/>
            <color indexed="81"/>
            <rFont val="Tahoma"/>
            <family val="2"/>
          </rPr>
          <t xml:space="preserve">INDIVIDUAL SECTION SCORES
</t>
        </r>
      </text>
    </comment>
    <comment ref="BL75" authorId="0" shapeId="0" xr:uid="{00000000-0006-0000-0000-000016000000}">
      <text>
        <r>
          <rPr>
            <sz val="8"/>
            <color indexed="81"/>
            <rFont val="Tahoma"/>
            <family val="2"/>
          </rPr>
          <t xml:space="preserve">THIS COLUMN IS ALL THE SECTION COLUMNS COMBINED FOR CALCULATION PURPOSES
</t>
        </r>
      </text>
    </comment>
    <comment ref="BM75" authorId="0" shapeId="0" xr:uid="{00000000-0006-0000-0000-000017000000}">
      <text>
        <r>
          <rPr>
            <sz val="8"/>
            <color indexed="81"/>
            <rFont val="Tahoma"/>
            <family val="2"/>
          </rPr>
          <t xml:space="preserve">NUMBER OF CLEANS
</t>
        </r>
      </text>
    </comment>
    <comment ref="BN75" authorId="0" shapeId="0" xr:uid="{00000000-0006-0000-0000-000018000000}">
      <text>
        <r>
          <rPr>
            <sz val="8"/>
            <color indexed="81"/>
            <rFont val="Tahoma"/>
            <family val="2"/>
          </rPr>
          <t xml:space="preserve">NUMER OF ONES
</t>
        </r>
      </text>
    </comment>
    <comment ref="BO75" authorId="0" shapeId="0" xr:uid="{00000000-0006-0000-0000-000019000000}">
      <text>
        <r>
          <rPr>
            <sz val="8"/>
            <color indexed="81"/>
            <rFont val="Tahoma"/>
            <family val="2"/>
          </rPr>
          <t xml:space="preserve">NUMBER OF TWOS
</t>
        </r>
      </text>
    </comment>
    <comment ref="BP75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NUMBER OF THREES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75" authorId="0" shapeId="0" xr:uid="{00000000-0006-0000-0000-00001B000000}">
      <text>
        <r>
          <rPr>
            <sz val="8"/>
            <color indexed="81"/>
            <rFont val="Tahoma"/>
            <family val="2"/>
          </rPr>
          <t xml:space="preserve">TOTAL SCORE FOR TRIAL
</t>
        </r>
      </text>
    </comment>
    <comment ref="BR75" authorId="0" shapeId="0" xr:uid="{00000000-0006-0000-0000-00001C000000}">
      <text>
        <r>
          <rPr>
            <sz val="8"/>
            <color indexed="81"/>
            <rFont val="Tahoma"/>
            <family val="2"/>
          </rPr>
          <t xml:space="preserve">FIRST SECTION THAT IS NOT CLEAN
</t>
        </r>
      </text>
    </comment>
    <comment ref="BS75" authorId="0" shapeId="0" xr:uid="{00000000-0006-0000-0000-00001D000000}">
      <text>
        <r>
          <rPr>
            <sz val="8"/>
            <color indexed="81"/>
            <rFont val="Tahoma"/>
            <family val="2"/>
          </rPr>
          <t xml:space="preserve">THIS COLUM CHECKS FOR 0,1,2,3,5,M AND NO OTHER CHARACTERS
IT ALSO CHECKS THAT THE STRING LENGTH (SCORES ) IS EQUAL TO LAPS*SECTIONS
</t>
        </r>
      </text>
    </comment>
    <comment ref="BT75" authorId="0" shapeId="0" xr:uid="{00000000-0006-0000-0000-00001E000000}">
      <text>
        <r>
          <rPr>
            <sz val="8"/>
            <color indexed="81"/>
            <rFont val="Tahoma"/>
            <family val="2"/>
          </rPr>
          <t xml:space="preserve">THIS COLUMN CHECK THAT NO SECTIONS HAVE BEEN MISSED
</t>
        </r>
      </text>
    </comment>
  </commentList>
</comments>
</file>

<file path=xl/sharedStrings.xml><?xml version="1.0" encoding="utf-8"?>
<sst xmlns="http://schemas.openxmlformats.org/spreadsheetml/2006/main" count="3097" uniqueCount="346">
  <si>
    <t>SCORES</t>
  </si>
  <si>
    <t>NO</t>
  </si>
  <si>
    <t>RIDER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</si>
  <si>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</si>
  <si>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</si>
  <si>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</si>
  <si>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</si>
  <si>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</si>
  <si>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</si>
  <si>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</si>
  <si>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</si>
  <si>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</si>
  <si>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</si>
  <si>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</si>
  <si>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</si>
  <si>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</si>
  <si>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</si>
  <si>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</si>
  <si>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</si>
  <si>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</si>
  <si>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</si>
  <si>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</si>
  <si>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</si>
  <si>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</si>
  <si>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</si>
  <si>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</si>
  <si>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</si>
  <si>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</si>
  <si>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</si>
  <si>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</si>
  <si>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</si>
  <si>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</si>
  <si>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</si>
  <si>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</si>
  <si>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</si>
  <si>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</si>
  <si>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</si>
  <si>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</si>
  <si>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</si>
  <si>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</si>
  <si>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</si>
  <si>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</si>
  <si>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</si>
  <si>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</si>
  <si>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</si>
  <si>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</si>
  <si>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</si>
  <si>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</si>
  <si>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</si>
  <si>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</si>
  <si>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</si>
  <si>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</si>
  <si>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</si>
  <si>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LAPS</t>
  </si>
  <si>
    <t>SECTIONS</t>
  </si>
  <si>
    <t>TOT</t>
  </si>
  <si>
    <t>DO NOT REMOVE</t>
  </si>
  <si>
    <t>VALIDATE</t>
  </si>
  <si>
    <t>POS</t>
  </si>
  <si>
    <t>CLB</t>
  </si>
  <si>
    <t>BIKE</t>
  </si>
  <si>
    <t>CLS</t>
  </si>
  <si>
    <t>ROUTE</t>
  </si>
  <si>
    <t>MISSED</t>
  </si>
  <si>
    <t>CC</t>
  </si>
  <si>
    <t>ENABLE MACROS</t>
  </si>
  <si>
    <t>0's</t>
  </si>
  <si>
    <t>1's</t>
  </si>
  <si>
    <t>2's</t>
  </si>
  <si>
    <t>3's</t>
  </si>
  <si>
    <t>1st</t>
  </si>
  <si>
    <t>O</t>
  </si>
  <si>
    <t>B</t>
  </si>
  <si>
    <t>S</t>
  </si>
  <si>
    <t>E</t>
  </si>
  <si>
    <t>R</t>
  </si>
  <si>
    <t>V</t>
  </si>
  <si>
    <t>Mark Sunter</t>
  </si>
  <si>
    <t>Richmond Motor Club Ltd</t>
  </si>
  <si>
    <t>CLUBMAN</t>
  </si>
  <si>
    <t>Ariel</t>
  </si>
  <si>
    <t>HT5</t>
  </si>
  <si>
    <t>00</t>
  </si>
  <si>
    <t>20</t>
  </si>
  <si>
    <t>03</t>
  </si>
  <si>
    <t>05</t>
  </si>
  <si>
    <t>10</t>
  </si>
  <si>
    <t>21</t>
  </si>
  <si>
    <t>50</t>
  </si>
  <si>
    <t>30</t>
  </si>
  <si>
    <t>Macauley Quinney</t>
  </si>
  <si>
    <t>Macclesfield Trials Club</t>
  </si>
  <si>
    <t>Beta</t>
  </si>
  <si>
    <t>EVO</t>
  </si>
  <si>
    <r>
      <t>3</t>
    </r>
    <r>
      <rPr>
        <sz val="10"/>
        <color rgb="FFFF0000"/>
        <rFont val="Arial"/>
        <family val="2"/>
      </rPr>
      <t>5</t>
    </r>
  </si>
  <si>
    <r>
      <t>5</t>
    </r>
    <r>
      <rPr>
        <sz val="10"/>
        <color rgb="FFFF0000"/>
        <rFont val="Arial"/>
        <family val="2"/>
      </rPr>
      <t>5</t>
    </r>
  </si>
  <si>
    <t>55</t>
  </si>
  <si>
    <t>Ben Ashmore</t>
  </si>
  <si>
    <t>Gas Gas</t>
  </si>
  <si>
    <t>TXT</t>
  </si>
  <si>
    <t>53</t>
  </si>
  <si>
    <t>33</t>
  </si>
  <si>
    <t>35</t>
  </si>
  <si>
    <t>52</t>
  </si>
  <si>
    <t>Ian Haigh</t>
  </si>
  <si>
    <t>Huddersfield Falcon MCC</t>
  </si>
  <si>
    <t>TRS</t>
  </si>
  <si>
    <t xml:space="preserve">ONE R </t>
  </si>
  <si>
    <t>31</t>
  </si>
  <si>
    <t>01</t>
  </si>
  <si>
    <t>12</t>
  </si>
  <si>
    <t>02</t>
  </si>
  <si>
    <t>Anthony Brown</t>
  </si>
  <si>
    <t>Darwen MC &amp; CC</t>
  </si>
  <si>
    <t xml:space="preserve">50/50 </t>
  </si>
  <si>
    <t>AB Tyres Gas Gas</t>
  </si>
  <si>
    <t>GP</t>
  </si>
  <si>
    <t>11</t>
  </si>
  <si>
    <t>Neil Savage</t>
  </si>
  <si>
    <t>Barnsley Trials Club Adult &amp; Youth Ltd</t>
  </si>
  <si>
    <t>32</t>
  </si>
  <si>
    <t>Martin Beech</t>
  </si>
  <si>
    <t>Congleton &amp; DMC</t>
  </si>
  <si>
    <t>OSSA</t>
  </si>
  <si>
    <t>TRi</t>
  </si>
  <si>
    <t>22</t>
  </si>
  <si>
    <t>15</t>
  </si>
  <si>
    <t>Andrew Hickman</t>
  </si>
  <si>
    <t>South Shropshire MCC</t>
  </si>
  <si>
    <t>Montesa</t>
  </si>
  <si>
    <t xml:space="preserve">EVO </t>
  </si>
  <si>
    <t>23</t>
  </si>
  <si>
    <t>Josh Brame</t>
  </si>
  <si>
    <t>Earl Shilton Trials Club</t>
  </si>
  <si>
    <t>Christian Pearson</t>
  </si>
  <si>
    <t>Dudley &amp; District MCC</t>
  </si>
  <si>
    <t>4RT</t>
  </si>
  <si>
    <t>51</t>
  </si>
  <si>
    <t>Craig Robinson</t>
  </si>
  <si>
    <t>Manchester 17 MCC</t>
  </si>
  <si>
    <t>Yamaha</t>
  </si>
  <si>
    <t xml:space="preserve">MONO </t>
  </si>
  <si>
    <t>Robert Bunting</t>
  </si>
  <si>
    <t>Sutton Falcons Motor Club</t>
  </si>
  <si>
    <t>Camio Moto Vertigo</t>
  </si>
  <si>
    <t xml:space="preserve">R3 </t>
  </si>
  <si>
    <t>Darren Jones</t>
  </si>
  <si>
    <t>ONE RR</t>
  </si>
  <si>
    <t>13</t>
  </si>
  <si>
    <t>Josh Lewis</t>
  </si>
  <si>
    <t>ACU Limted</t>
  </si>
  <si>
    <t>Michael Flanagan</t>
  </si>
  <si>
    <t xml:space="preserve">TRS </t>
  </si>
  <si>
    <t>ONE</t>
  </si>
  <si>
    <t>Andrew Fitzsimmons</t>
  </si>
  <si>
    <t>Rochdale &amp; DMCC</t>
  </si>
  <si>
    <t>EVO 4T</t>
  </si>
  <si>
    <t>David Knaggs</t>
  </si>
  <si>
    <t>Hillsborough MCC</t>
  </si>
  <si>
    <t>Antony Martin</t>
  </si>
  <si>
    <t>Hookwood Trials Club</t>
  </si>
  <si>
    <t>Triumph</t>
  </si>
  <si>
    <t xml:space="preserve">TWIN </t>
  </si>
  <si>
    <t>Mark Hunt</t>
  </si>
  <si>
    <t>25</t>
  </si>
  <si>
    <t>Neil Jackson</t>
  </si>
  <si>
    <t>ONE R</t>
  </si>
  <si>
    <t>Sam Curwell</t>
  </si>
  <si>
    <r>
      <t>2</t>
    </r>
    <r>
      <rPr>
        <sz val="10"/>
        <color rgb="FFFF0000"/>
        <rFont val="Arial"/>
        <family val="2"/>
      </rPr>
      <t>5</t>
    </r>
  </si>
  <si>
    <r>
      <t>0</t>
    </r>
    <r>
      <rPr>
        <sz val="10"/>
        <color rgb="FFFF0000"/>
        <rFont val="Arial"/>
        <family val="2"/>
      </rPr>
      <t>5</t>
    </r>
  </si>
  <si>
    <r>
      <t>1</t>
    </r>
    <r>
      <rPr>
        <sz val="10"/>
        <color rgb="FFFF0000"/>
        <rFont val="Arial"/>
        <family val="2"/>
      </rPr>
      <t>5</t>
    </r>
  </si>
  <si>
    <t>Stephen Dent</t>
  </si>
  <si>
    <t>Scunthorpe MCC</t>
  </si>
  <si>
    <t>Sherco</t>
  </si>
  <si>
    <t xml:space="preserve">ST </t>
  </si>
  <si>
    <t>Samuel Rhodes</t>
  </si>
  <si>
    <t>Sheffield &amp; Hallamshire MCC</t>
  </si>
  <si>
    <t>EXPERT</t>
  </si>
  <si>
    <t>Paul Bennett</t>
  </si>
  <si>
    <t>Staffs Moorlands MCC</t>
  </si>
  <si>
    <t xml:space="preserve">Scorpa </t>
  </si>
  <si>
    <t xml:space="preserve">FACTORY </t>
  </si>
  <si>
    <t>Scott Brookes</t>
  </si>
  <si>
    <t>Redditch MCC</t>
  </si>
  <si>
    <t>Simon Ratcliffe</t>
  </si>
  <si>
    <t>Tom Hanks</t>
  </si>
  <si>
    <t>Shaun Fox</t>
  </si>
  <si>
    <t>Gavin Black</t>
  </si>
  <si>
    <t>Matt Hockenhull</t>
  </si>
  <si>
    <t>Mark Hawkins</t>
  </si>
  <si>
    <t>Mansfield Maun MCC</t>
  </si>
  <si>
    <t>Rohan Beverley</t>
  </si>
  <si>
    <t>R3</t>
  </si>
  <si>
    <t>Elliot Petrek</t>
  </si>
  <si>
    <t>Clive Robinson</t>
  </si>
  <si>
    <t>Thomas Bennett</t>
  </si>
  <si>
    <t>Scorpa</t>
  </si>
  <si>
    <t>4T</t>
  </si>
  <si>
    <t>John Shirt</t>
  </si>
  <si>
    <t>JSM Gas Gas</t>
  </si>
  <si>
    <t xml:space="preserve">TXT R </t>
  </si>
  <si>
    <t>Marc Mazengarb</t>
  </si>
  <si>
    <t>Simon Herbert</t>
  </si>
  <si>
    <t>Vertigo</t>
  </si>
  <si>
    <t xml:space="preserve">NITRO </t>
  </si>
  <si>
    <t>Leigh Elliott</t>
  </si>
  <si>
    <t>NITRO</t>
  </si>
  <si>
    <t>Glynn Boughton</t>
  </si>
  <si>
    <t>Yeadon-Guiseley &amp; DMC Ltd</t>
  </si>
  <si>
    <t>Andrew Turner</t>
  </si>
  <si>
    <t>Robert Graham</t>
  </si>
  <si>
    <t>Josh Bryceland</t>
  </si>
  <si>
    <t>Keith Burgess</t>
  </si>
  <si>
    <t>Andrew Longden</t>
  </si>
  <si>
    <t>Robin Luscombe</t>
  </si>
  <si>
    <t>BSA</t>
  </si>
  <si>
    <t>PO SPECIAL</t>
  </si>
  <si>
    <t>Neil Wright</t>
  </si>
  <si>
    <t>Spen Valley MCC</t>
  </si>
  <si>
    <t>Robert Hughes</t>
  </si>
  <si>
    <t>Michael Hyden</t>
  </si>
  <si>
    <t>Mark Butler</t>
  </si>
  <si>
    <t>Lincoln MC &amp; LCC Ltd</t>
  </si>
  <si>
    <t>Anthony Farrow</t>
  </si>
  <si>
    <t>Bolton Motorcycle Club</t>
  </si>
  <si>
    <t>Mark Wells</t>
  </si>
  <si>
    <t>Matt Gentry</t>
  </si>
  <si>
    <t>Ben Butler</t>
  </si>
  <si>
    <t>R2</t>
  </si>
  <si>
    <t>Vincent Brett</t>
  </si>
  <si>
    <t>Chris Koch</t>
  </si>
  <si>
    <t>Cambridge Matchless MC</t>
  </si>
  <si>
    <t>Roger Johnston</t>
  </si>
  <si>
    <t>Llangollen &amp; DMCC</t>
  </si>
  <si>
    <t>Dafydd Belton</t>
  </si>
  <si>
    <t>Jack Curwell</t>
  </si>
  <si>
    <t>Darren Wasley</t>
  </si>
  <si>
    <t>Scott Rowland</t>
  </si>
  <si>
    <t>TXT R</t>
  </si>
  <si>
    <t>Andrew Ridley</t>
  </si>
  <si>
    <t xml:space="preserve">Malvern &amp; District </t>
  </si>
  <si>
    <t>COMBAT</t>
  </si>
  <si>
    <t>Steven Davies</t>
  </si>
  <si>
    <t>Mark Lamplough</t>
  </si>
  <si>
    <t>Daniel Bower</t>
  </si>
  <si>
    <t>Luke Meredith</t>
  </si>
  <si>
    <t>Joe Spivey</t>
  </si>
  <si>
    <t>301RR</t>
  </si>
  <si>
    <t>Martyn Snutch</t>
  </si>
  <si>
    <t>Joseph Collins</t>
  </si>
  <si>
    <t>Nene Valley MCC Ltd</t>
  </si>
  <si>
    <t>John Lee Beta</t>
  </si>
  <si>
    <t>Iain Robinson</t>
  </si>
  <si>
    <t>Phil Sellors</t>
  </si>
  <si>
    <t>Jack Austin</t>
  </si>
  <si>
    <t>Ashley Sugden</t>
  </si>
  <si>
    <t>ACU Limited</t>
  </si>
  <si>
    <t>50/50</t>
  </si>
  <si>
    <t>Steve Bird</t>
  </si>
  <si>
    <t>Luke Hora</t>
  </si>
  <si>
    <t>North Berks. MCC</t>
  </si>
  <si>
    <t>Matthew Thorpe</t>
  </si>
  <si>
    <t>Paul Lonergan</t>
  </si>
  <si>
    <t>Mark Timperley</t>
  </si>
  <si>
    <t>Richard Wareham</t>
  </si>
  <si>
    <t>Thomas White</t>
  </si>
  <si>
    <t>Dragos Plataga</t>
  </si>
  <si>
    <t>Jack Savage</t>
  </si>
  <si>
    <t>Llandrindod Wells &amp; DMC</t>
  </si>
  <si>
    <t>Oliver Twigg</t>
  </si>
  <si>
    <t>Van and Kombi Vertigo</t>
  </si>
  <si>
    <t>Works</t>
  </si>
  <si>
    <t>Andrew Holker</t>
  </si>
  <si>
    <t>Shaun Hazelwood</t>
  </si>
  <si>
    <t>Jamie Jackson</t>
  </si>
  <si>
    <t>Sean Radcliff</t>
  </si>
  <si>
    <t>VERTICAL</t>
  </si>
  <si>
    <t>Thomas Hawthorne</t>
  </si>
  <si>
    <t>Bridport &amp; Weymouth MCC</t>
  </si>
  <si>
    <t>Samuel Yeomans</t>
  </si>
  <si>
    <t>Vertigo UK</t>
  </si>
  <si>
    <t>Nick Humphreys</t>
  </si>
  <si>
    <t>Harry Bowyer</t>
  </si>
  <si>
    <t xml:space="preserve">JSM Gas Gas </t>
  </si>
  <si>
    <t>Robert Bowyer</t>
  </si>
  <si>
    <t>RB TWIN</t>
  </si>
  <si>
    <t>Greg Moor</t>
  </si>
  <si>
    <t>Paul Jackson</t>
  </si>
  <si>
    <t>TY</t>
  </si>
  <si>
    <t>Simon Smith</t>
  </si>
  <si>
    <t>DL12</t>
  </si>
  <si>
    <t>Corey Dubik</t>
  </si>
  <si>
    <t>Camio Vertigo</t>
  </si>
  <si>
    <t>Joshua Atkinson</t>
  </si>
  <si>
    <t>Van and Kombi Montesa</t>
  </si>
  <si>
    <t>Stephen Burgess</t>
  </si>
  <si>
    <t>Bradley Bullock</t>
  </si>
  <si>
    <t xml:space="preserve">Beta UK </t>
  </si>
  <si>
    <t>Torbjorn Eyre</t>
  </si>
  <si>
    <t>Birkett Scorpa</t>
  </si>
  <si>
    <t>TWENTY</t>
  </si>
  <si>
    <t>Jack Butterworth</t>
  </si>
  <si>
    <t>Shane Harvey</t>
  </si>
  <si>
    <t>Loughborough &amp; DMCC</t>
  </si>
  <si>
    <t xml:space="preserve">Montesa </t>
  </si>
  <si>
    <t xml:space="preserve">REPSOL </t>
  </si>
  <si>
    <t>Samuel Beecroft-Penny</t>
  </si>
  <si>
    <t>Drew Morten</t>
  </si>
  <si>
    <t>Bassenthwaite &amp; DMC Ltd</t>
  </si>
  <si>
    <t>Megan Savage</t>
  </si>
  <si>
    <t>Rev Shed Gas Gas</t>
  </si>
  <si>
    <t>Michael McNiven</t>
  </si>
  <si>
    <t>Chris Alford</t>
  </si>
  <si>
    <t>Bvm Birkett Scorpa</t>
  </si>
  <si>
    <t>Stuart Walker</t>
  </si>
  <si>
    <t>Pathfinders &amp; Derby MC Ltd</t>
  </si>
  <si>
    <t>Hugh Barker</t>
  </si>
  <si>
    <t>Errol Brown</t>
  </si>
  <si>
    <t>Horsforth &amp; DMC Ltd</t>
  </si>
  <si>
    <t>Frazer Strutt</t>
  </si>
  <si>
    <t>Milton Buzzard MCC</t>
  </si>
  <si>
    <t xml:space="preserve">Gas Gas </t>
  </si>
  <si>
    <t>Katy Sunter</t>
  </si>
  <si>
    <t>Dave Butler</t>
  </si>
  <si>
    <t>Evo</t>
  </si>
  <si>
    <t>Danny Butler</t>
  </si>
  <si>
    <t>Kaytlyn Adshead</t>
  </si>
  <si>
    <t>Peveril MC &amp; LCC Ltd</t>
  </si>
  <si>
    <t xml:space="preserve">TRRS </t>
  </si>
  <si>
    <t>Samuel Atherton</t>
  </si>
  <si>
    <t>Dan Thorpe</t>
  </si>
  <si>
    <t>Alicia Robinson</t>
  </si>
  <si>
    <t>Beta UK,</t>
  </si>
  <si>
    <t>Marty Hill</t>
  </si>
  <si>
    <t>Andy Hipwell</t>
  </si>
  <si>
    <t>AHS Gas Gas</t>
  </si>
  <si>
    <t>Callum Burgin</t>
  </si>
  <si>
    <t>Sean Doyle</t>
  </si>
  <si>
    <t>Twenty</t>
  </si>
  <si>
    <t>Chris Burgin</t>
  </si>
  <si>
    <t>Ben Burgin</t>
  </si>
  <si>
    <t>Manor Rocks</t>
  </si>
  <si>
    <t>Manor Steps</t>
  </si>
  <si>
    <t>Barbers</t>
  </si>
  <si>
    <t>Robinsons</t>
  </si>
  <si>
    <t>Hawks 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</si>
</sst>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textRotation="90"/>
    </xf>
    <xf numFmtId="49" fontId="4" fillId="0" borderId="0" xfId="0" applyNumberFormat="1" applyFont="1" applyBorder="1" applyAlignment="1">
      <alignment textRotation="90"/>
    </xf>
    <xf numFmtId="0" fontId="4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49" fontId="8" fillId="3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/>
    <xf numFmtId="0" fontId="7" fillId="2" borderId="0" xfId="0" applyFont="1" applyFill="1" applyAlignment="1">
      <alignment horizontal="center"/>
    </xf>
    <xf numFmtId="0" fontId="8" fillId="4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8" fillId="9" borderId="0" xfId="0" applyFont="1" applyFill="1" applyAlignment="1" applyProtection="1">
      <alignment horizontal="center"/>
      <protection locked="0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9" fillId="0" borderId="0" xfId="0" applyNumberFormat="1" applyFont="1" applyAlignment="1">
      <alignment horizontal="left"/>
    </xf>
    <xf numFmtId="0" fontId="8" fillId="10" borderId="0" xfId="0" applyFont="1" applyFill="1" applyAlignment="1" applyProtection="1">
      <alignment horizontal="center"/>
      <protection locked="0"/>
    </xf>
    <xf numFmtId="0" fontId="9" fillId="0" borderId="0" xfId="0" applyNumberFormat="1" applyFont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5</xdr:row>
      <xdr:rowOff>31750</xdr:rowOff>
    </xdr:from>
    <xdr:to>
      <xdr:col>7</xdr:col>
      <xdr:colOff>0</xdr:colOff>
      <xdr:row>7</xdr:row>
      <xdr:rowOff>6364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96008D92-44DA-49A8-AFAB-C4B4FE9CC2CE}"/>
            </a:ext>
          </a:extLst>
        </xdr:cNvPr>
        <xdr:cNvSpPr txBox="1">
          <a:spLocks noChangeArrowheads="1"/>
        </xdr:cNvSpPr>
      </xdr:nvSpPr>
      <xdr:spPr bwMode="auto">
        <a:xfrm>
          <a:off x="84667" y="934861"/>
          <a:ext cx="8008055" cy="15338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Manchester 17 MCC Ltd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Fisher Trial - Rd 1 Edgar Series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Wicken Wall Farm, Quarnford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9th January 2022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PERMIT NO. 62186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4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n-GB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66180</xdr:colOff>
      <xdr:row>134</xdr:row>
      <xdr:rowOff>67382</xdr:rowOff>
    </xdr:from>
    <xdr:to>
      <xdr:col>72</xdr:col>
      <xdr:colOff>7056</xdr:colOff>
      <xdr:row>155</xdr:row>
      <xdr:rowOff>21167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6A834E9E-BED9-4599-A6CA-848FF196D3EA}"/>
            </a:ext>
          </a:extLst>
        </xdr:cNvPr>
        <xdr:cNvSpPr txBox="1">
          <a:spLocks noChangeArrowheads="1"/>
        </xdr:cNvSpPr>
      </xdr:nvSpPr>
      <xdr:spPr bwMode="auto">
        <a:xfrm>
          <a:off x="66180" y="23139049"/>
          <a:ext cx="16260376" cy="33616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THESE RESULTS WILL BE DEEMED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FINAL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 UNLESS A PROTEST IS RECEIVED IN ACCORDANCE WITH THE NATIONAL SPORTING CODE.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oper Black" panose="0208090404030B020404" pitchFamily="18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THANKS TO THE FOLLOWING: Mr Tunnicliffe, Mr Barber and Family Robinson for the use of the land and Mr Edward Kidd for the use of the track.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John Dale for providing Fantastic Food as always. John Hulme, Trials Media for Photos and Report for TMX.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oper Black" panose="0208090404030B020404" pitchFamily="18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Organisers &amp; Section Marking Teams; Marty Hill, Dan Thorpe, Sam Atherton, Katy Sunter, Mike Roberts, Harvey Lloyd, Mike Griffiths, Roger Townsend,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Pete Hallam, Henry Rosenthal, Ken Roberts, Andy Foot, Margaret Critchlow, Ade Mellor, Mike Roberts, Kevin Stannard, Mike Kelly, Ken Eyre,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Chris Atherton, Nathan Manzano, Geoff Robinson.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oper Black" panose="0208090404030B020404" pitchFamily="18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Oberservers 1. M Griffiths	2. Wing Co	3. H Lloyd	4. S Ellis	5. B Hickson	6. D Rutter &amp; R Lovett	7. T Andrew	8. C Horne	9. C Ellis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10. A Fearon	11. P Trafford	12. M Smith	13. P Hallam	14. C Bown	15. M Carter	16. R &amp; J Bowyer	17.T Robinson	18. J Proctor																		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Marty Hill : Secretary of the meeting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martyhillphoto@gmail.com - 07515 828080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oper Black" panose="0208090404030B020404" pitchFamily="18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Note:- Where a score is printed in red, the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5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element of it is where there is no score shown on the observers card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oper Black" panose="0208090404030B020404" pitchFamily="18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Next Events: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Dead Easy 26/03/22 Heaton House Farm - ACU Online Entry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oper Black" panose="0208090404030B020404" pitchFamily="18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Tower Charity Trial 10/04/22 Sutton Common - ACU Online Entry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oper Black" panose="0208090404030B020404" pitchFamily="18" charset="0"/>
              <a:ea typeface="+mn-ea"/>
              <a:cs typeface="Arial"/>
            </a:rPr>
            <a:t>Full Details to follow on Man 17 Website and Facebook page.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42333</xdr:colOff>
      <xdr:row>6</xdr:row>
      <xdr:rowOff>2174</xdr:rowOff>
    </xdr:from>
    <xdr:to>
      <xdr:col>3</xdr:col>
      <xdr:colOff>317500</xdr:colOff>
      <xdr:row>6</xdr:row>
      <xdr:rowOff>1364686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E710DA-121C-4EB8-B190-6085E9F19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5" y="1067563"/>
          <a:ext cx="1686278" cy="1362512"/>
        </a:xfrm>
        <a:prstGeom prst="rect">
          <a:avLst/>
        </a:prstGeom>
      </xdr:spPr>
    </xdr:pic>
    <xdr:clientData/>
  </xdr:twoCellAnchor>
  <xdr:twoCellAnchor editAs="oneCell">
    <xdr:from>
      <xdr:col>5</xdr:col>
      <xdr:colOff>493888</xdr:colOff>
      <xdr:row>6</xdr:row>
      <xdr:rowOff>222696</xdr:rowOff>
    </xdr:from>
    <xdr:to>
      <xdr:col>6</xdr:col>
      <xdr:colOff>373945</xdr:colOff>
      <xdr:row>6</xdr:row>
      <xdr:rowOff>1122538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16A334-CE99-4FF7-B976-52CF47474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3055" y="1288085"/>
          <a:ext cx="1333501" cy="899842"/>
        </a:xfrm>
        <a:prstGeom prst="rect">
          <a:avLst/>
        </a:prstGeom>
      </xdr:spPr>
    </xdr:pic>
    <xdr:clientData/>
  </xdr:twoCellAnchor>
  <xdr:twoCellAnchor editAs="oneCell">
    <xdr:from>
      <xdr:col>25</xdr:col>
      <xdr:colOff>49388</xdr:colOff>
      <xdr:row>139</xdr:row>
      <xdr:rowOff>84667</xdr:rowOff>
    </xdr:from>
    <xdr:to>
      <xdr:col>67</xdr:col>
      <xdr:colOff>177093</xdr:colOff>
      <xdr:row>149</xdr:row>
      <xdr:rowOff>43039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C96CF1-19CE-4152-9977-B6CA81CB7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3110" y="23967723"/>
          <a:ext cx="2343150" cy="1581150"/>
        </a:xfrm>
        <a:prstGeom prst="rect">
          <a:avLst/>
        </a:prstGeom>
      </xdr:spPr>
    </xdr:pic>
    <xdr:clientData/>
  </xdr:twoCellAnchor>
  <xdr:twoCellAnchor editAs="oneCell">
    <xdr:from>
      <xdr:col>15</xdr:col>
      <xdr:colOff>77611</xdr:colOff>
      <xdr:row>137</xdr:row>
      <xdr:rowOff>112889</xdr:rowOff>
    </xdr:from>
    <xdr:to>
      <xdr:col>24</xdr:col>
      <xdr:colOff>145580</xdr:colOff>
      <xdr:row>153</xdr:row>
      <xdr:rowOff>148166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5729B7D-EFB3-4B0C-9EF5-869BEA52E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5889" y="23671389"/>
          <a:ext cx="3257080" cy="2631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U211"/>
  <sheetViews>
    <sheetView tabSelected="1" topLeftCell="A138" zoomScale="90" zoomScaleNormal="90" workbookViewId="0">
      <selection activeCell="A4" sqref="A4:BU157"/>
    </sheetView>
  </sheetViews>
  <sheetFormatPr defaultColWidth="9.1796875" defaultRowHeight="12.5" x14ac:dyDescent="0.25"/>
  <cols>
    <col min="1" max="1" width="5.36328125" style="4" customWidth="1"/>
    <col min="2" max="2" width="4.1796875" style="4" customWidth="1"/>
    <col min="3" max="3" width="20.1796875" style="5" customWidth="1"/>
    <col min="4" max="4" width="36.453125" style="5" customWidth="1"/>
    <col min="5" max="5" width="14.1796875" style="4" customWidth="1"/>
    <col min="6" max="6" width="20.81640625" style="10" bestFit="1" customWidth="1"/>
    <col min="7" max="7" width="14.7265625" style="12" customWidth="1"/>
    <col min="8" max="8" width="7.26953125" style="4" hidden="1" customWidth="1"/>
    <col min="9" max="9" width="5" style="5" hidden="1" customWidth="1"/>
    <col min="10" max="10" width="4.54296875" style="4" hidden="1" customWidth="1"/>
    <col min="11" max="11" width="5.81640625" style="14" bestFit="1" customWidth="1"/>
    <col min="12" max="12" width="5.54296875" style="8" bestFit="1" customWidth="1"/>
    <col min="13" max="13" width="5.7265625" style="8" bestFit="1" customWidth="1"/>
    <col min="14" max="15" width="5.54296875" style="8" bestFit="1" customWidth="1"/>
    <col min="16" max="16" width="5.81640625" style="8" bestFit="1" customWidth="1"/>
    <col min="17" max="17" width="5.7265625" style="8" bestFit="1" customWidth="1"/>
    <col min="18" max="18" width="5.54296875" style="8" bestFit="1" customWidth="1"/>
    <col min="19" max="20" width="5.7265625" style="8" bestFit="1" customWidth="1"/>
    <col min="21" max="28" width="4.26953125" style="8" customWidth="1"/>
    <col min="29" max="60" width="4.26953125" style="8" hidden="1" customWidth="1"/>
    <col min="61" max="62" width="41" style="6" hidden="1" customWidth="1"/>
    <col min="63" max="63" width="7.453125" style="7" customWidth="1"/>
    <col min="64" max="64" width="45.453125" style="6" hidden="1" customWidth="1"/>
    <col min="65" max="68" width="3.81640625" style="4" bestFit="1" customWidth="1"/>
    <col min="69" max="69" width="4.7265625" style="4" hidden="1" customWidth="1"/>
    <col min="70" max="70" width="4" style="4" bestFit="1" customWidth="1"/>
    <col min="71" max="71" width="8.7265625" style="4" hidden="1" customWidth="1"/>
    <col min="72" max="72" width="6.7265625" style="4" hidden="1" customWidth="1"/>
    <col min="73" max="16384" width="9.1796875" style="5"/>
  </cols>
  <sheetData>
    <row r="1" spans="1:73" ht="13" x14ac:dyDescent="0.3">
      <c r="B1" s="15" t="s">
        <v>53</v>
      </c>
      <c r="C1" s="15" t="s">
        <v>54</v>
      </c>
    </row>
    <row r="2" spans="1:73" x14ac:dyDescent="0.25">
      <c r="B2" s="4">
        <v>2</v>
      </c>
      <c r="C2" s="4">
        <v>18</v>
      </c>
    </row>
    <row r="3" spans="1:73" ht="20" x14ac:dyDescent="0.4">
      <c r="C3" s="17" t="s">
        <v>65</v>
      </c>
    </row>
    <row r="6" spans="1:73" ht="13" x14ac:dyDescent="0.3">
      <c r="L6" s="18" t="s">
        <v>71</v>
      </c>
      <c r="M6" s="18" t="s">
        <v>72</v>
      </c>
      <c r="N6" s="18" t="s">
        <v>73</v>
      </c>
      <c r="O6" s="18" t="s">
        <v>74</v>
      </c>
      <c r="P6" s="18" t="s">
        <v>75</v>
      </c>
      <c r="Q6" s="18" t="s">
        <v>76</v>
      </c>
      <c r="R6" s="18" t="s">
        <v>74</v>
      </c>
      <c r="S6" s="18" t="s">
        <v>75</v>
      </c>
    </row>
    <row r="7" spans="1:73" ht="162.5" customHeight="1" x14ac:dyDescent="0.25">
      <c r="K7" s="19" t="s">
        <v>341</v>
      </c>
      <c r="L7" s="20" t="s">
        <v>341</v>
      </c>
      <c r="M7" s="20" t="s">
        <v>341</v>
      </c>
      <c r="N7" s="20" t="s">
        <v>341</v>
      </c>
      <c r="O7" s="20" t="s">
        <v>341</v>
      </c>
      <c r="P7" s="20" t="s">
        <v>342</v>
      </c>
      <c r="Q7" s="20" t="s">
        <v>342</v>
      </c>
      <c r="R7" s="20" t="s">
        <v>342</v>
      </c>
      <c r="S7" s="20" t="s">
        <v>342</v>
      </c>
      <c r="T7" s="20" t="s">
        <v>342</v>
      </c>
      <c r="U7" s="20" t="s">
        <v>343</v>
      </c>
      <c r="V7" s="20" t="s">
        <v>343</v>
      </c>
      <c r="W7" s="20" t="s">
        <v>344</v>
      </c>
      <c r="X7" s="20" t="s">
        <v>344</v>
      </c>
      <c r="Y7" s="20" t="s">
        <v>344</v>
      </c>
      <c r="Z7" s="20" t="s">
        <v>344</v>
      </c>
      <c r="AA7" s="20" t="s">
        <v>345</v>
      </c>
      <c r="AB7" s="20" t="s">
        <v>345</v>
      </c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</row>
    <row r="8" spans="1:73" s="1" customFormat="1" ht="13" x14ac:dyDescent="0.3">
      <c r="A8" s="1" t="s">
        <v>58</v>
      </c>
      <c r="B8" s="1" t="s">
        <v>1</v>
      </c>
      <c r="C8" s="1" t="s">
        <v>2</v>
      </c>
      <c r="D8" s="1" t="s">
        <v>59</v>
      </c>
      <c r="E8" s="1" t="s">
        <v>61</v>
      </c>
      <c r="F8" s="9" t="s">
        <v>60</v>
      </c>
      <c r="G8" s="9" t="s">
        <v>64</v>
      </c>
      <c r="H8" s="1" t="s">
        <v>62</v>
      </c>
      <c r="I8" s="1" t="s">
        <v>58</v>
      </c>
      <c r="J8" s="1" t="s">
        <v>61</v>
      </c>
      <c r="K8" s="13" t="s">
        <v>3</v>
      </c>
      <c r="L8" s="2" t="s">
        <v>4</v>
      </c>
      <c r="M8" s="2" t="s">
        <v>5</v>
      </c>
      <c r="N8" s="2" t="s">
        <v>6</v>
      </c>
      <c r="O8" s="2" t="s">
        <v>7</v>
      </c>
      <c r="P8" s="2" t="s">
        <v>8</v>
      </c>
      <c r="Q8" s="2" t="s">
        <v>9</v>
      </c>
      <c r="R8" s="2" t="s">
        <v>10</v>
      </c>
      <c r="S8" s="2" t="s">
        <v>11</v>
      </c>
      <c r="T8" s="2" t="s">
        <v>12</v>
      </c>
      <c r="U8" s="2" t="s">
        <v>13</v>
      </c>
      <c r="V8" s="2" t="s">
        <v>14</v>
      </c>
      <c r="W8" s="2" t="s">
        <v>15</v>
      </c>
      <c r="X8" s="2" t="s">
        <v>16</v>
      </c>
      <c r="Y8" s="2" t="s">
        <v>17</v>
      </c>
      <c r="Z8" s="2" t="s">
        <v>18</v>
      </c>
      <c r="AA8" s="2" t="s">
        <v>19</v>
      </c>
      <c r="AB8" s="2" t="s">
        <v>20</v>
      </c>
      <c r="AC8" s="2" t="s">
        <v>21</v>
      </c>
      <c r="AD8" s="2" t="s">
        <v>22</v>
      </c>
      <c r="AE8" s="2" t="s">
        <v>23</v>
      </c>
      <c r="AF8" s="2" t="s">
        <v>24</v>
      </c>
      <c r="AG8" s="2" t="s">
        <v>25</v>
      </c>
      <c r="AH8" s="2" t="s">
        <v>26</v>
      </c>
      <c r="AI8" s="2" t="s">
        <v>27</v>
      </c>
      <c r="AJ8" s="2" t="s">
        <v>28</v>
      </c>
      <c r="AK8" s="2" t="s">
        <v>29</v>
      </c>
      <c r="AL8" s="2" t="s">
        <v>30</v>
      </c>
      <c r="AM8" s="2" t="s">
        <v>31</v>
      </c>
      <c r="AN8" s="2" t="s">
        <v>32</v>
      </c>
      <c r="AO8" s="2" t="s">
        <v>33</v>
      </c>
      <c r="AP8" s="2" t="s">
        <v>34</v>
      </c>
      <c r="AQ8" s="2" t="s">
        <v>35</v>
      </c>
      <c r="AR8" s="2" t="s">
        <v>36</v>
      </c>
      <c r="AS8" s="2" t="s">
        <v>37</v>
      </c>
      <c r="AT8" s="2" t="s">
        <v>38</v>
      </c>
      <c r="AU8" s="2" t="s">
        <v>39</v>
      </c>
      <c r="AV8" s="2" t="s">
        <v>40</v>
      </c>
      <c r="AW8" s="2" t="s">
        <v>41</v>
      </c>
      <c r="AX8" s="2" t="s">
        <v>42</v>
      </c>
      <c r="AY8" s="2" t="s">
        <v>43</v>
      </c>
      <c r="AZ8" s="2" t="s">
        <v>44</v>
      </c>
      <c r="BA8" s="2" t="s">
        <v>45</v>
      </c>
      <c r="BB8" s="2" t="s">
        <v>46</v>
      </c>
      <c r="BC8" s="2" t="s">
        <v>47</v>
      </c>
      <c r="BD8" s="2" t="s">
        <v>48</v>
      </c>
      <c r="BE8" s="2" t="s">
        <v>49</v>
      </c>
      <c r="BF8" s="2" t="s">
        <v>50</v>
      </c>
      <c r="BG8" s="2" t="s">
        <v>51</v>
      </c>
      <c r="BH8" s="2" t="s">
        <v>52</v>
      </c>
      <c r="BI8" s="3" t="s">
        <v>56</v>
      </c>
      <c r="BJ8" s="3" t="s">
        <v>56</v>
      </c>
      <c r="BK8" s="3" t="s">
        <v>55</v>
      </c>
      <c r="BL8" s="3" t="s">
        <v>0</v>
      </c>
      <c r="BM8" s="1" t="s">
        <v>66</v>
      </c>
      <c r="BN8" s="1" t="s">
        <v>67</v>
      </c>
      <c r="BO8" s="1" t="s">
        <v>68</v>
      </c>
      <c r="BP8" s="1" t="s">
        <v>69</v>
      </c>
      <c r="BQ8" s="1" t="s">
        <v>55</v>
      </c>
      <c r="BR8" s="1" t="s">
        <v>70</v>
      </c>
      <c r="BS8" s="1" t="s">
        <v>57</v>
      </c>
      <c r="BT8" s="1" t="s">
        <v>63</v>
      </c>
    </row>
    <row r="9" spans="1:73" ht="13" x14ac:dyDescent="0.3">
      <c r="A9" s="54">
        <v>1</v>
      </c>
      <c r="B9" s="21">
        <v>93</v>
      </c>
      <c r="C9" s="21" t="s">
        <v>279</v>
      </c>
      <c r="D9" s="21" t="s">
        <v>128</v>
      </c>
      <c r="E9" s="45" t="s">
        <v>177</v>
      </c>
      <c r="F9" s="41" t="s">
        <v>280</v>
      </c>
      <c r="G9" s="33" t="s">
        <v>192</v>
      </c>
      <c r="H9" s="34">
        <v>300</v>
      </c>
      <c r="I9" s="26"/>
      <c r="J9" s="26"/>
      <c r="K9" s="27" t="s">
        <v>82</v>
      </c>
      <c r="L9" s="28" t="s">
        <v>82</v>
      </c>
      <c r="M9" s="28" t="s">
        <v>82</v>
      </c>
      <c r="N9" s="28" t="s">
        <v>82</v>
      </c>
      <c r="O9" s="28" t="s">
        <v>82</v>
      </c>
      <c r="P9" s="28" t="s">
        <v>82</v>
      </c>
      <c r="Q9" s="28" t="s">
        <v>82</v>
      </c>
      <c r="R9" s="28" t="s">
        <v>82</v>
      </c>
      <c r="S9" s="28" t="s">
        <v>82</v>
      </c>
      <c r="T9" s="28" t="s">
        <v>82</v>
      </c>
      <c r="U9" s="28" t="s">
        <v>82</v>
      </c>
      <c r="V9" s="28" t="s">
        <v>82</v>
      </c>
      <c r="W9" s="28" t="s">
        <v>82</v>
      </c>
      <c r="X9" s="28" t="s">
        <v>82</v>
      </c>
      <c r="Y9" s="28" t="s">
        <v>117</v>
      </c>
      <c r="Z9" s="28" t="s">
        <v>82</v>
      </c>
      <c r="AA9" s="28" t="s">
        <v>82</v>
      </c>
      <c r="AB9" s="28" t="s">
        <v>82</v>
      </c>
      <c r="BI9" s="6" t="str">
        <f t="shared" ref="BI9:BI24" si="0">CONCATENATE(K9,L9,M9,N9,O9,P9,Q9,R9,S9,T9,U9,V9,W9,X9,Y9,Z9,AA9,AB9,AC9,AD9,AE9,AF9,AG9,AH9,AI9)</f>
        <v>000000000000000000000000000011000000</v>
      </c>
      <c r="BJ9" s="6" t="str">
        <f t="shared" ref="BJ9:BJ24" si="1">CONCATENATE(AJ9,AK9,AL9,AM9,AN9,AO9,AP9,AQ9,AR9,AS9,AT9,AU9,AV9,AW9,AX9,AY9,AZ9,BA9,BB9,BC9,BD9,BE9,BF9,BG9,BH9)</f>
        <v/>
      </c>
      <c r="BK9" s="59">
        <f t="shared" ref="BK9:BK24" si="2">scorecnt(BL9)</f>
        <v>2</v>
      </c>
      <c r="BL9" s="6" t="str">
        <f t="shared" ref="BL9:BL24" si="3">CONCATENATE(BI9,BJ9)</f>
        <v>000000000000000000000000000011000000</v>
      </c>
      <c r="BM9" s="4">
        <f t="shared" ref="BM9:BM24" si="4">nocleans(BL9)</f>
        <v>34</v>
      </c>
      <c r="BN9" s="4">
        <f t="shared" ref="BN9:BN24" si="5">noones(BL9)</f>
        <v>2</v>
      </c>
      <c r="BO9" s="4">
        <f t="shared" ref="BO9:BO24" si="6">notwos(BL9)</f>
        <v>0</v>
      </c>
      <c r="BP9" s="4">
        <f t="shared" ref="BP9:BP24" si="7">nothrees(BL9)</f>
        <v>0</v>
      </c>
      <c r="BQ9" s="4">
        <f t="shared" ref="BQ9:BQ24" si="8">scorecnt(BL9)</f>
        <v>2</v>
      </c>
      <c r="BR9" s="4">
        <f t="shared" ref="BR9:BR24" si="9">fstnoncln(BL9,B$2)</f>
        <v>15</v>
      </c>
      <c r="BS9" s="4" t="str">
        <f t="shared" ref="BS9:BS24" si="10">validate(BL9,B$2,C$2)</f>
        <v>OK</v>
      </c>
      <c r="BT9" s="4">
        <f t="shared" ref="BT9:BT19" si="11">missed(BL9)</f>
        <v>0</v>
      </c>
      <c r="BU9" s="4"/>
    </row>
    <row r="10" spans="1:73" ht="13" x14ac:dyDescent="0.3">
      <c r="A10" s="55">
        <v>2</v>
      </c>
      <c r="B10" s="21">
        <v>123</v>
      </c>
      <c r="C10" s="21" t="s">
        <v>330</v>
      </c>
      <c r="D10" s="21" t="s">
        <v>158</v>
      </c>
      <c r="E10" s="45" t="s">
        <v>177</v>
      </c>
      <c r="F10" s="32" t="s">
        <v>283</v>
      </c>
      <c r="G10" s="43" t="s">
        <v>238</v>
      </c>
      <c r="H10" s="34">
        <v>300</v>
      </c>
      <c r="I10" s="26"/>
      <c r="J10" s="26"/>
      <c r="K10" s="27" t="s">
        <v>82</v>
      </c>
      <c r="L10" s="28" t="s">
        <v>82</v>
      </c>
      <c r="M10" s="28" t="s">
        <v>82</v>
      </c>
      <c r="N10" s="28" t="s">
        <v>82</v>
      </c>
      <c r="O10" s="28" t="s">
        <v>82</v>
      </c>
      <c r="P10" s="28" t="s">
        <v>82</v>
      </c>
      <c r="Q10" s="28" t="s">
        <v>82</v>
      </c>
      <c r="R10" s="28" t="s">
        <v>82</v>
      </c>
      <c r="S10" s="28" t="s">
        <v>82</v>
      </c>
      <c r="T10" s="28" t="s">
        <v>109</v>
      </c>
      <c r="U10" s="28" t="s">
        <v>86</v>
      </c>
      <c r="V10" s="28" t="s">
        <v>82</v>
      </c>
      <c r="W10" s="28" t="s">
        <v>82</v>
      </c>
      <c r="X10" s="28" t="s">
        <v>109</v>
      </c>
      <c r="Y10" s="28" t="s">
        <v>108</v>
      </c>
      <c r="Z10" s="28" t="s">
        <v>82</v>
      </c>
      <c r="AA10" s="28" t="s">
        <v>82</v>
      </c>
      <c r="AB10" s="28" t="s">
        <v>82</v>
      </c>
      <c r="BI10" s="6" t="str">
        <f t="shared" si="0"/>
        <v>000000000000000000011000000131000000</v>
      </c>
      <c r="BJ10" s="6" t="str">
        <f t="shared" si="1"/>
        <v/>
      </c>
      <c r="BK10" s="59">
        <f t="shared" si="2"/>
        <v>7</v>
      </c>
      <c r="BL10" s="6" t="str">
        <f t="shared" si="3"/>
        <v>000000000000000000011000000131000000</v>
      </c>
      <c r="BM10" s="4">
        <f t="shared" si="4"/>
        <v>31</v>
      </c>
      <c r="BN10" s="4">
        <f t="shared" si="5"/>
        <v>4</v>
      </c>
      <c r="BO10" s="4">
        <f t="shared" si="6"/>
        <v>0</v>
      </c>
      <c r="BP10" s="4">
        <f t="shared" si="7"/>
        <v>1</v>
      </c>
      <c r="BQ10" s="4">
        <f t="shared" si="8"/>
        <v>7</v>
      </c>
      <c r="BR10" s="4">
        <f t="shared" si="9"/>
        <v>11</v>
      </c>
      <c r="BS10" s="4" t="str">
        <f t="shared" si="10"/>
        <v>OK</v>
      </c>
      <c r="BT10" s="4">
        <f t="shared" si="11"/>
        <v>0</v>
      </c>
      <c r="BU10" s="4"/>
    </row>
    <row r="11" spans="1:73" ht="13" x14ac:dyDescent="0.3">
      <c r="A11" s="56">
        <v>3</v>
      </c>
      <c r="B11" s="21">
        <v>108</v>
      </c>
      <c r="C11" s="21" t="s">
        <v>306</v>
      </c>
      <c r="D11" s="21" t="s">
        <v>208</v>
      </c>
      <c r="E11" s="45" t="s">
        <v>177</v>
      </c>
      <c r="F11" s="35" t="s">
        <v>106</v>
      </c>
      <c r="G11" s="43" t="s">
        <v>166</v>
      </c>
      <c r="H11" s="34">
        <v>300</v>
      </c>
      <c r="I11" s="26"/>
      <c r="J11" s="26"/>
      <c r="K11" s="27" t="s">
        <v>82</v>
      </c>
      <c r="L11" s="28" t="s">
        <v>82</v>
      </c>
      <c r="M11" s="28" t="s">
        <v>82</v>
      </c>
      <c r="N11" s="28" t="s">
        <v>82</v>
      </c>
      <c r="O11" s="28" t="s">
        <v>82</v>
      </c>
      <c r="P11" s="28" t="s">
        <v>110</v>
      </c>
      <c r="Q11" s="28" t="s">
        <v>83</v>
      </c>
      <c r="R11" s="28" t="s">
        <v>83</v>
      </c>
      <c r="S11" s="28" t="s">
        <v>86</v>
      </c>
      <c r="T11" s="28" t="s">
        <v>82</v>
      </c>
      <c r="U11" s="28" t="s">
        <v>82</v>
      </c>
      <c r="V11" s="28" t="s">
        <v>82</v>
      </c>
      <c r="W11" s="28" t="s">
        <v>82</v>
      </c>
      <c r="X11" s="28" t="s">
        <v>82</v>
      </c>
      <c r="Y11" s="28" t="s">
        <v>117</v>
      </c>
      <c r="Z11" s="28" t="s">
        <v>82</v>
      </c>
      <c r="AA11" s="28" t="s">
        <v>82</v>
      </c>
      <c r="AB11" s="28" t="s">
        <v>82</v>
      </c>
      <c r="BI11" s="6" t="str">
        <f t="shared" si="0"/>
        <v>000000000012202010000000000011000000</v>
      </c>
      <c r="BJ11" s="6" t="str">
        <f t="shared" si="1"/>
        <v/>
      </c>
      <c r="BK11" s="59">
        <f t="shared" si="2"/>
        <v>10</v>
      </c>
      <c r="BL11" s="6" t="str">
        <f t="shared" si="3"/>
        <v>000000000012202010000000000011000000</v>
      </c>
      <c r="BM11" s="4">
        <f t="shared" si="4"/>
        <v>29</v>
      </c>
      <c r="BN11" s="4">
        <f t="shared" si="5"/>
        <v>4</v>
      </c>
      <c r="BO11" s="4">
        <f t="shared" si="6"/>
        <v>3</v>
      </c>
      <c r="BP11" s="4">
        <f t="shared" si="7"/>
        <v>0</v>
      </c>
      <c r="BQ11" s="4">
        <f t="shared" si="8"/>
        <v>10</v>
      </c>
      <c r="BR11" s="4">
        <f t="shared" si="9"/>
        <v>6</v>
      </c>
      <c r="BS11" s="4" t="str">
        <f t="shared" si="10"/>
        <v>OK</v>
      </c>
      <c r="BT11" s="4">
        <f t="shared" si="11"/>
        <v>0</v>
      </c>
    </row>
    <row r="12" spans="1:73" ht="13" x14ac:dyDescent="0.3">
      <c r="A12" s="11">
        <v>4</v>
      </c>
      <c r="B12" s="21">
        <v>71</v>
      </c>
      <c r="C12" s="21" t="s">
        <v>249</v>
      </c>
      <c r="D12" s="21" t="s">
        <v>250</v>
      </c>
      <c r="E12" s="45" t="s">
        <v>177</v>
      </c>
      <c r="F12" s="39" t="s">
        <v>251</v>
      </c>
      <c r="G12" s="33" t="s">
        <v>93</v>
      </c>
      <c r="H12" s="34">
        <v>300</v>
      </c>
      <c r="I12" s="26"/>
      <c r="J12" s="21"/>
      <c r="K12" s="27" t="s">
        <v>82</v>
      </c>
      <c r="L12" s="28" t="s">
        <v>82</v>
      </c>
      <c r="M12" s="28" t="s">
        <v>82</v>
      </c>
      <c r="N12" s="28" t="s">
        <v>82</v>
      </c>
      <c r="O12" s="28" t="s">
        <v>82</v>
      </c>
      <c r="P12" s="28" t="s">
        <v>109</v>
      </c>
      <c r="Q12" s="28" t="s">
        <v>82</v>
      </c>
      <c r="R12" s="28" t="s">
        <v>109</v>
      </c>
      <c r="S12" s="28" t="s">
        <v>86</v>
      </c>
      <c r="T12" s="28" t="s">
        <v>88</v>
      </c>
      <c r="U12" s="28" t="s">
        <v>82</v>
      </c>
      <c r="V12" s="28" t="s">
        <v>82</v>
      </c>
      <c r="W12" s="28" t="s">
        <v>82</v>
      </c>
      <c r="X12" s="28" t="s">
        <v>86</v>
      </c>
      <c r="Y12" s="28" t="s">
        <v>101</v>
      </c>
      <c r="Z12" s="28" t="s">
        <v>88</v>
      </c>
      <c r="AA12" s="28" t="s">
        <v>82</v>
      </c>
      <c r="AB12" s="28" t="s">
        <v>82</v>
      </c>
      <c r="BI12" s="6" t="str">
        <f t="shared" si="0"/>
        <v>000000000001000110500000001033500000</v>
      </c>
      <c r="BJ12" s="6" t="str">
        <f t="shared" si="1"/>
        <v/>
      </c>
      <c r="BK12" s="59">
        <f t="shared" si="2"/>
        <v>20</v>
      </c>
      <c r="BL12" s="6" t="str">
        <f t="shared" si="3"/>
        <v>000000000001000110500000001033500000</v>
      </c>
      <c r="BM12" s="4">
        <f t="shared" si="4"/>
        <v>28</v>
      </c>
      <c r="BN12" s="4">
        <f t="shared" si="5"/>
        <v>4</v>
      </c>
      <c r="BO12" s="4">
        <f t="shared" si="6"/>
        <v>0</v>
      </c>
      <c r="BP12" s="4">
        <f t="shared" si="7"/>
        <v>2</v>
      </c>
      <c r="BQ12" s="4">
        <f t="shared" si="8"/>
        <v>20</v>
      </c>
      <c r="BR12" s="4">
        <f t="shared" si="9"/>
        <v>9</v>
      </c>
      <c r="BS12" s="4" t="str">
        <f t="shared" si="10"/>
        <v>OK</v>
      </c>
      <c r="BT12" s="4">
        <f t="shared" si="11"/>
        <v>0</v>
      </c>
    </row>
    <row r="13" spans="1:73" ht="13" x14ac:dyDescent="0.3">
      <c r="A13" s="11">
        <v>5</v>
      </c>
      <c r="B13" s="21">
        <v>128</v>
      </c>
      <c r="C13" s="21" t="s">
        <v>337</v>
      </c>
      <c r="D13" s="21" t="s">
        <v>139</v>
      </c>
      <c r="E13" s="45" t="s">
        <v>177</v>
      </c>
      <c r="F13" s="52" t="s">
        <v>196</v>
      </c>
      <c r="G13" s="43" t="s">
        <v>338</v>
      </c>
      <c r="H13" s="34">
        <v>300</v>
      </c>
      <c r="I13" s="26"/>
      <c r="J13" s="26"/>
      <c r="K13" s="27" t="s">
        <v>82</v>
      </c>
      <c r="L13" s="28" t="s">
        <v>82</v>
      </c>
      <c r="M13" s="28" t="s">
        <v>82</v>
      </c>
      <c r="N13" s="28" t="s">
        <v>82</v>
      </c>
      <c r="O13" s="28" t="s">
        <v>82</v>
      </c>
      <c r="P13" s="28" t="s">
        <v>82</v>
      </c>
      <c r="Q13" s="28" t="s">
        <v>101</v>
      </c>
      <c r="R13" s="28" t="s">
        <v>89</v>
      </c>
      <c r="S13" s="28" t="s">
        <v>82</v>
      </c>
      <c r="T13" s="28" t="s">
        <v>85</v>
      </c>
      <c r="U13" s="28" t="s">
        <v>82</v>
      </c>
      <c r="V13" s="28" t="s">
        <v>89</v>
      </c>
      <c r="W13" s="28" t="s">
        <v>82</v>
      </c>
      <c r="X13" s="28" t="s">
        <v>82</v>
      </c>
      <c r="Y13" s="28" t="s">
        <v>120</v>
      </c>
      <c r="Z13" s="28" t="s">
        <v>82</v>
      </c>
      <c r="AA13" s="28" t="s">
        <v>82</v>
      </c>
      <c r="AB13" s="28" t="s">
        <v>82</v>
      </c>
      <c r="BI13" s="6" t="str">
        <f t="shared" si="0"/>
        <v>000000000000333000050030000032000000</v>
      </c>
      <c r="BJ13" s="6" t="str">
        <f t="shared" si="1"/>
        <v/>
      </c>
      <c r="BK13" s="59">
        <f t="shared" si="2"/>
        <v>22</v>
      </c>
      <c r="BL13" s="6" t="str">
        <f t="shared" si="3"/>
        <v>000000000000333000050030000032000000</v>
      </c>
      <c r="BM13" s="4">
        <f t="shared" si="4"/>
        <v>29</v>
      </c>
      <c r="BN13" s="4">
        <f t="shared" si="5"/>
        <v>0</v>
      </c>
      <c r="BO13" s="4">
        <f t="shared" si="6"/>
        <v>1</v>
      </c>
      <c r="BP13" s="4">
        <f t="shared" si="7"/>
        <v>5</v>
      </c>
      <c r="BQ13" s="4">
        <f t="shared" si="8"/>
        <v>22</v>
      </c>
      <c r="BR13" s="4">
        <f t="shared" si="9"/>
        <v>7</v>
      </c>
      <c r="BS13" s="4" t="str">
        <f t="shared" si="10"/>
        <v>OK</v>
      </c>
      <c r="BT13" s="4">
        <f t="shared" si="11"/>
        <v>0</v>
      </c>
    </row>
    <row r="14" spans="1:73" ht="13" x14ac:dyDescent="0.3">
      <c r="A14" s="11">
        <v>6</v>
      </c>
      <c r="B14" s="21">
        <v>112</v>
      </c>
      <c r="C14" s="21" t="s">
        <v>312</v>
      </c>
      <c r="D14" s="21" t="s">
        <v>222</v>
      </c>
      <c r="E14" s="45" t="s">
        <v>177</v>
      </c>
      <c r="F14" s="46" t="s">
        <v>313</v>
      </c>
      <c r="G14" s="43" t="s">
        <v>300</v>
      </c>
      <c r="H14" s="34">
        <v>300</v>
      </c>
      <c r="I14" s="26"/>
      <c r="J14" s="26"/>
      <c r="K14" s="27" t="s">
        <v>82</v>
      </c>
      <c r="L14" s="28" t="s">
        <v>82</v>
      </c>
      <c r="M14" s="28" t="s">
        <v>82</v>
      </c>
      <c r="N14" s="28" t="s">
        <v>82</v>
      </c>
      <c r="O14" s="28" t="s">
        <v>82</v>
      </c>
      <c r="P14" s="28" t="s">
        <v>83</v>
      </c>
      <c r="Q14" s="28" t="s">
        <v>101</v>
      </c>
      <c r="R14" s="28" t="s">
        <v>126</v>
      </c>
      <c r="S14" s="28" t="s">
        <v>82</v>
      </c>
      <c r="T14" s="28" t="s">
        <v>117</v>
      </c>
      <c r="U14" s="28" t="s">
        <v>109</v>
      </c>
      <c r="V14" s="28" t="s">
        <v>82</v>
      </c>
      <c r="W14" s="28" t="s">
        <v>86</v>
      </c>
      <c r="X14" s="28" t="s">
        <v>86</v>
      </c>
      <c r="Y14" s="28" t="s">
        <v>89</v>
      </c>
      <c r="Z14" s="28" t="s">
        <v>82</v>
      </c>
      <c r="AA14" s="28" t="s">
        <v>82</v>
      </c>
      <c r="AB14" s="28" t="s">
        <v>82</v>
      </c>
      <c r="BI14" s="6" t="str">
        <f t="shared" si="0"/>
        <v>000000000020331500110100101030000000</v>
      </c>
      <c r="BJ14" s="6" t="str">
        <f t="shared" si="1"/>
        <v/>
      </c>
      <c r="BK14" s="59">
        <f t="shared" si="2"/>
        <v>22</v>
      </c>
      <c r="BL14" s="6" t="str">
        <f t="shared" si="3"/>
        <v>000000000020331500110100101030000000</v>
      </c>
      <c r="BM14" s="4">
        <f t="shared" si="4"/>
        <v>25</v>
      </c>
      <c r="BN14" s="4">
        <f t="shared" si="5"/>
        <v>6</v>
      </c>
      <c r="BO14" s="4">
        <f t="shared" si="6"/>
        <v>1</v>
      </c>
      <c r="BP14" s="4">
        <f t="shared" si="7"/>
        <v>3</v>
      </c>
      <c r="BQ14" s="4">
        <f t="shared" si="8"/>
        <v>22</v>
      </c>
      <c r="BR14" s="4">
        <f t="shared" si="9"/>
        <v>6</v>
      </c>
      <c r="BS14" s="4" t="str">
        <f t="shared" si="10"/>
        <v>OK</v>
      </c>
      <c r="BT14" s="4">
        <f t="shared" si="11"/>
        <v>0</v>
      </c>
    </row>
    <row r="15" spans="1:73" ht="13" x14ac:dyDescent="0.3">
      <c r="A15" s="11">
        <v>7</v>
      </c>
      <c r="B15" s="21">
        <v>104</v>
      </c>
      <c r="C15" s="21" t="s">
        <v>296</v>
      </c>
      <c r="D15" s="21" t="s">
        <v>91</v>
      </c>
      <c r="E15" s="45" t="s">
        <v>177</v>
      </c>
      <c r="F15" s="39" t="s">
        <v>297</v>
      </c>
      <c r="G15" s="43" t="s">
        <v>93</v>
      </c>
      <c r="H15" s="34">
        <v>300</v>
      </c>
      <c r="I15" s="26"/>
      <c r="J15" s="26"/>
      <c r="K15" s="27" t="s">
        <v>82</v>
      </c>
      <c r="L15" s="28" t="s">
        <v>82</v>
      </c>
      <c r="M15" s="28" t="s">
        <v>82</v>
      </c>
      <c r="N15" s="28" t="s">
        <v>126</v>
      </c>
      <c r="O15" s="28" t="s">
        <v>82</v>
      </c>
      <c r="P15" s="28" t="s">
        <v>86</v>
      </c>
      <c r="Q15" s="28" t="s">
        <v>101</v>
      </c>
      <c r="R15" s="28" t="s">
        <v>109</v>
      </c>
      <c r="S15" s="28" t="s">
        <v>82</v>
      </c>
      <c r="T15" s="28" t="s">
        <v>103</v>
      </c>
      <c r="U15" s="28" t="s">
        <v>86</v>
      </c>
      <c r="V15" s="28" t="s">
        <v>82</v>
      </c>
      <c r="W15" s="28" t="s">
        <v>82</v>
      </c>
      <c r="X15" s="28" t="s">
        <v>82</v>
      </c>
      <c r="Y15" s="28" t="s">
        <v>109</v>
      </c>
      <c r="Z15" s="28" t="s">
        <v>82</v>
      </c>
      <c r="AA15" s="28" t="s">
        <v>82</v>
      </c>
      <c r="AB15" s="28" t="s">
        <v>82</v>
      </c>
      <c r="BI15" s="6" t="str">
        <f t="shared" si="0"/>
        <v>000000150010330100521000000001000000</v>
      </c>
      <c r="BJ15" s="6" t="str">
        <f t="shared" si="1"/>
        <v/>
      </c>
      <c r="BK15" s="59">
        <f t="shared" si="2"/>
        <v>23</v>
      </c>
      <c r="BL15" s="6" t="str">
        <f t="shared" si="3"/>
        <v>000000150010330100521000000001000000</v>
      </c>
      <c r="BM15" s="4">
        <f t="shared" si="4"/>
        <v>26</v>
      </c>
      <c r="BN15" s="4">
        <f t="shared" si="5"/>
        <v>5</v>
      </c>
      <c r="BO15" s="4">
        <f t="shared" si="6"/>
        <v>1</v>
      </c>
      <c r="BP15" s="4">
        <f t="shared" si="7"/>
        <v>2</v>
      </c>
      <c r="BQ15" s="4">
        <f t="shared" si="8"/>
        <v>23</v>
      </c>
      <c r="BR15" s="4">
        <f t="shared" si="9"/>
        <v>4</v>
      </c>
      <c r="BS15" s="4" t="str">
        <f t="shared" si="10"/>
        <v>OK</v>
      </c>
      <c r="BT15" s="4">
        <f t="shared" si="11"/>
        <v>0</v>
      </c>
    </row>
    <row r="16" spans="1:73" ht="13" x14ac:dyDescent="0.3">
      <c r="A16" s="11">
        <v>8</v>
      </c>
      <c r="B16" s="21">
        <v>95</v>
      </c>
      <c r="C16" s="21" t="s">
        <v>282</v>
      </c>
      <c r="D16" s="21" t="s">
        <v>122</v>
      </c>
      <c r="E16" s="45" t="s">
        <v>177</v>
      </c>
      <c r="F16" s="32" t="s">
        <v>283</v>
      </c>
      <c r="G16" s="43" t="s">
        <v>238</v>
      </c>
      <c r="H16" s="34">
        <v>125</v>
      </c>
      <c r="I16" s="26"/>
      <c r="J16" s="26"/>
      <c r="K16" s="27" t="s">
        <v>82</v>
      </c>
      <c r="L16" s="28" t="s">
        <v>82</v>
      </c>
      <c r="M16" s="28" t="s">
        <v>82</v>
      </c>
      <c r="N16" s="28" t="s">
        <v>82</v>
      </c>
      <c r="O16" s="28" t="s">
        <v>109</v>
      </c>
      <c r="P16" s="28" t="s">
        <v>117</v>
      </c>
      <c r="Q16" s="28" t="s">
        <v>84</v>
      </c>
      <c r="R16" s="28" t="s">
        <v>88</v>
      </c>
      <c r="S16" s="28" t="s">
        <v>82</v>
      </c>
      <c r="T16" s="28" t="s">
        <v>96</v>
      </c>
      <c r="U16" s="28" t="s">
        <v>109</v>
      </c>
      <c r="V16" s="28" t="s">
        <v>82</v>
      </c>
      <c r="W16" s="28" t="s">
        <v>82</v>
      </c>
      <c r="X16" s="28" t="s">
        <v>109</v>
      </c>
      <c r="Y16" s="28" t="s">
        <v>86</v>
      </c>
      <c r="Z16" s="28" t="s">
        <v>82</v>
      </c>
      <c r="AA16" s="28" t="s">
        <v>82</v>
      </c>
      <c r="AB16" s="28" t="s">
        <v>82</v>
      </c>
      <c r="BI16" s="6" t="str">
        <f t="shared" si="0"/>
        <v>000000000111035000550100000110000000</v>
      </c>
      <c r="BJ16" s="6" t="str">
        <f t="shared" si="1"/>
        <v/>
      </c>
      <c r="BK16" s="59">
        <f t="shared" si="2"/>
        <v>24</v>
      </c>
      <c r="BL16" s="6" t="str">
        <f t="shared" si="3"/>
        <v>000000000111035000550100000110000000</v>
      </c>
      <c r="BM16" s="4">
        <f t="shared" si="4"/>
        <v>26</v>
      </c>
      <c r="BN16" s="4">
        <f t="shared" si="5"/>
        <v>6</v>
      </c>
      <c r="BO16" s="4">
        <f t="shared" si="6"/>
        <v>0</v>
      </c>
      <c r="BP16" s="4">
        <f t="shared" si="7"/>
        <v>1</v>
      </c>
      <c r="BQ16" s="4">
        <f t="shared" si="8"/>
        <v>24</v>
      </c>
      <c r="BR16" s="4">
        <f t="shared" si="9"/>
        <v>6</v>
      </c>
      <c r="BS16" s="4" t="str">
        <f t="shared" si="10"/>
        <v>OK</v>
      </c>
      <c r="BT16" s="4">
        <f t="shared" si="11"/>
        <v>0</v>
      </c>
    </row>
    <row r="17" spans="1:72" ht="13" x14ac:dyDescent="0.3">
      <c r="A17" s="11">
        <v>9</v>
      </c>
      <c r="B17" s="21">
        <v>101</v>
      </c>
      <c r="C17" s="21" t="s">
        <v>291</v>
      </c>
      <c r="D17" s="21" t="s">
        <v>105</v>
      </c>
      <c r="E17" s="45" t="s">
        <v>177</v>
      </c>
      <c r="F17" s="41" t="s">
        <v>292</v>
      </c>
      <c r="G17" s="43" t="s">
        <v>228</v>
      </c>
      <c r="H17" s="34">
        <v>300</v>
      </c>
      <c r="I17" s="26"/>
      <c r="J17" s="26"/>
      <c r="K17" s="27" t="s">
        <v>82</v>
      </c>
      <c r="L17" s="28" t="s">
        <v>82</v>
      </c>
      <c r="M17" s="28" t="s">
        <v>82</v>
      </c>
      <c r="N17" s="28" t="s">
        <v>82</v>
      </c>
      <c r="O17" s="28" t="s">
        <v>83</v>
      </c>
      <c r="P17" s="28" t="s">
        <v>110</v>
      </c>
      <c r="Q17" s="28" t="s">
        <v>110</v>
      </c>
      <c r="R17" s="28" t="s">
        <v>110</v>
      </c>
      <c r="S17" s="28" t="s">
        <v>82</v>
      </c>
      <c r="T17" s="28" t="s">
        <v>100</v>
      </c>
      <c r="U17" s="28" t="s">
        <v>117</v>
      </c>
      <c r="V17" s="28" t="s">
        <v>82</v>
      </c>
      <c r="W17" s="28" t="s">
        <v>82</v>
      </c>
      <c r="X17" s="28" t="s">
        <v>111</v>
      </c>
      <c r="Y17" s="28" t="s">
        <v>87</v>
      </c>
      <c r="Z17" s="28" t="s">
        <v>88</v>
      </c>
      <c r="AA17" s="28" t="s">
        <v>82</v>
      </c>
      <c r="AB17" s="28" t="s">
        <v>82</v>
      </c>
      <c r="BI17" s="6" t="str">
        <f t="shared" si="0"/>
        <v>000000002012121200531100000221500000</v>
      </c>
      <c r="BJ17" s="6" t="str">
        <f t="shared" si="1"/>
        <v/>
      </c>
      <c r="BK17" s="59">
        <f t="shared" si="2"/>
        <v>31</v>
      </c>
      <c r="BL17" s="6" t="str">
        <f t="shared" si="3"/>
        <v>000000002012121200531100000221500000</v>
      </c>
      <c r="BM17" s="4">
        <f t="shared" si="4"/>
        <v>21</v>
      </c>
      <c r="BN17" s="4">
        <f t="shared" si="5"/>
        <v>6</v>
      </c>
      <c r="BO17" s="4">
        <f t="shared" si="6"/>
        <v>6</v>
      </c>
      <c r="BP17" s="4">
        <f t="shared" si="7"/>
        <v>1</v>
      </c>
      <c r="BQ17" s="4">
        <f t="shared" si="8"/>
        <v>31</v>
      </c>
      <c r="BR17" s="4">
        <f t="shared" si="9"/>
        <v>5</v>
      </c>
      <c r="BS17" s="4" t="str">
        <f t="shared" si="10"/>
        <v>OK</v>
      </c>
      <c r="BT17" s="4">
        <f t="shared" si="11"/>
        <v>0</v>
      </c>
    </row>
    <row r="18" spans="1:72" ht="13" x14ac:dyDescent="0.3">
      <c r="A18" s="11">
        <v>10</v>
      </c>
      <c r="B18" s="21">
        <v>91</v>
      </c>
      <c r="C18" s="21" t="s">
        <v>277</v>
      </c>
      <c r="D18" s="21" t="s">
        <v>278</v>
      </c>
      <c r="E18" s="45" t="s">
        <v>177</v>
      </c>
      <c r="F18" s="44" t="s">
        <v>173</v>
      </c>
      <c r="G18" s="33" t="s">
        <v>174</v>
      </c>
      <c r="H18" s="34">
        <v>300</v>
      </c>
      <c r="I18" s="26"/>
      <c r="J18" s="26"/>
      <c r="K18" s="27" t="s">
        <v>109</v>
      </c>
      <c r="L18" s="28" t="s">
        <v>82</v>
      </c>
      <c r="M18" s="28" t="s">
        <v>82</v>
      </c>
      <c r="N18" s="28" t="s">
        <v>82</v>
      </c>
      <c r="O18" s="28" t="s">
        <v>82</v>
      </c>
      <c r="P18" s="28" t="s">
        <v>110</v>
      </c>
      <c r="Q18" s="28" t="s">
        <v>110</v>
      </c>
      <c r="R18" s="28" t="s">
        <v>108</v>
      </c>
      <c r="S18" s="28" t="s">
        <v>82</v>
      </c>
      <c r="T18" s="28" t="s">
        <v>137</v>
      </c>
      <c r="U18" s="28" t="s">
        <v>86</v>
      </c>
      <c r="V18" s="28" t="s">
        <v>109</v>
      </c>
      <c r="W18" s="28" t="s">
        <v>82</v>
      </c>
      <c r="X18" s="28" t="s">
        <v>83</v>
      </c>
      <c r="Y18" s="28" t="s">
        <v>101</v>
      </c>
      <c r="Z18" s="28" t="s">
        <v>126</v>
      </c>
      <c r="AA18" s="28" t="s">
        <v>82</v>
      </c>
      <c r="AB18" s="28" t="s">
        <v>109</v>
      </c>
      <c r="BI18" s="6" t="str">
        <f t="shared" si="0"/>
        <v>010000000012123100511001002033150001</v>
      </c>
      <c r="BJ18" s="6" t="str">
        <f t="shared" si="1"/>
        <v/>
      </c>
      <c r="BK18" s="59">
        <f t="shared" si="2"/>
        <v>34</v>
      </c>
      <c r="BL18" s="6" t="str">
        <f t="shared" si="3"/>
        <v>010000000012123100511001002033150001</v>
      </c>
      <c r="BM18" s="4">
        <f t="shared" si="4"/>
        <v>19</v>
      </c>
      <c r="BN18" s="4">
        <f t="shared" si="5"/>
        <v>9</v>
      </c>
      <c r="BO18" s="4">
        <f t="shared" si="6"/>
        <v>3</v>
      </c>
      <c r="BP18" s="4">
        <f t="shared" si="7"/>
        <v>3</v>
      </c>
      <c r="BQ18" s="4">
        <f t="shared" si="8"/>
        <v>34</v>
      </c>
      <c r="BR18" s="4">
        <f t="shared" si="9"/>
        <v>6</v>
      </c>
      <c r="BS18" s="4" t="str">
        <f t="shared" si="10"/>
        <v>OK</v>
      </c>
      <c r="BT18" s="4">
        <f t="shared" si="11"/>
        <v>0</v>
      </c>
    </row>
    <row r="19" spans="1:72" ht="13" x14ac:dyDescent="0.3">
      <c r="A19" s="11">
        <v>11</v>
      </c>
      <c r="B19" s="21">
        <v>69</v>
      </c>
      <c r="C19" s="21" t="s">
        <v>246</v>
      </c>
      <c r="D19" s="21" t="s">
        <v>176</v>
      </c>
      <c r="E19" s="45" t="s">
        <v>177</v>
      </c>
      <c r="F19" s="40" t="s">
        <v>129</v>
      </c>
      <c r="G19" s="33" t="s">
        <v>247</v>
      </c>
      <c r="H19" s="34">
        <v>300</v>
      </c>
      <c r="I19" s="26"/>
      <c r="J19" s="21"/>
      <c r="K19" s="27" t="s">
        <v>82</v>
      </c>
      <c r="L19" s="28" t="s">
        <v>82</v>
      </c>
      <c r="M19" s="28" t="s">
        <v>82</v>
      </c>
      <c r="N19" s="28" t="s">
        <v>82</v>
      </c>
      <c r="O19" s="28" t="s">
        <v>82</v>
      </c>
      <c r="P19" s="28" t="s">
        <v>109</v>
      </c>
      <c r="Q19" s="28" t="s">
        <v>101</v>
      </c>
      <c r="R19" s="28" t="s">
        <v>108</v>
      </c>
      <c r="S19" s="28" t="s">
        <v>111</v>
      </c>
      <c r="T19" s="28" t="s">
        <v>100</v>
      </c>
      <c r="U19" s="28" t="s">
        <v>117</v>
      </c>
      <c r="V19" s="28" t="s">
        <v>82</v>
      </c>
      <c r="W19" s="28" t="s">
        <v>82</v>
      </c>
      <c r="X19" s="28" t="s">
        <v>83</v>
      </c>
      <c r="Y19" s="28" t="s">
        <v>96</v>
      </c>
      <c r="Z19" s="28" t="s">
        <v>109</v>
      </c>
      <c r="AA19" s="28" t="s">
        <v>82</v>
      </c>
      <c r="AB19" s="28" t="s">
        <v>82</v>
      </c>
      <c r="BI19" s="6" t="str">
        <f t="shared" si="0"/>
        <v>000000000001333102531100002055010000</v>
      </c>
      <c r="BJ19" s="6" t="str">
        <f t="shared" si="1"/>
        <v/>
      </c>
      <c r="BK19" s="59">
        <f t="shared" si="2"/>
        <v>36</v>
      </c>
      <c r="BL19" s="6" t="str">
        <f t="shared" si="3"/>
        <v>000000000001333102531100002055010000</v>
      </c>
      <c r="BM19" s="4">
        <f t="shared" si="4"/>
        <v>22</v>
      </c>
      <c r="BN19" s="4">
        <f t="shared" si="5"/>
        <v>5</v>
      </c>
      <c r="BO19" s="4">
        <f t="shared" si="6"/>
        <v>2</v>
      </c>
      <c r="BP19" s="4">
        <f t="shared" si="7"/>
        <v>4</v>
      </c>
      <c r="BQ19" s="4">
        <f t="shared" si="8"/>
        <v>36</v>
      </c>
      <c r="BR19" s="4">
        <f t="shared" si="9"/>
        <v>7</v>
      </c>
      <c r="BS19" s="4" t="str">
        <f t="shared" si="10"/>
        <v>OK</v>
      </c>
      <c r="BT19" s="4">
        <f t="shared" si="11"/>
        <v>0</v>
      </c>
    </row>
    <row r="20" spans="1:72" ht="13" x14ac:dyDescent="0.3">
      <c r="A20" s="11">
        <v>12</v>
      </c>
      <c r="B20" s="21">
        <v>85</v>
      </c>
      <c r="C20" s="21" t="s">
        <v>267</v>
      </c>
      <c r="D20" s="21" t="s">
        <v>268</v>
      </c>
      <c r="E20" s="45" t="s">
        <v>177</v>
      </c>
      <c r="F20" s="32" t="s">
        <v>98</v>
      </c>
      <c r="G20" s="33" t="s">
        <v>99</v>
      </c>
      <c r="H20" s="34">
        <v>300</v>
      </c>
      <c r="I20" s="26"/>
      <c r="J20" s="26"/>
      <c r="K20" s="27" t="s">
        <v>82</v>
      </c>
      <c r="L20" s="28" t="s">
        <v>109</v>
      </c>
      <c r="M20" s="28" t="s">
        <v>82</v>
      </c>
      <c r="N20" s="28" t="s">
        <v>82</v>
      </c>
      <c r="O20" s="28" t="s">
        <v>88</v>
      </c>
      <c r="P20" s="28" t="s">
        <v>131</v>
      </c>
      <c r="Q20" s="28" t="s">
        <v>117</v>
      </c>
      <c r="R20" s="28" t="s">
        <v>100</v>
      </c>
      <c r="S20" s="28" t="s">
        <v>109</v>
      </c>
      <c r="T20" s="28" t="s">
        <v>103</v>
      </c>
      <c r="U20" s="28" t="s">
        <v>89</v>
      </c>
      <c r="V20" s="28" t="s">
        <v>82</v>
      </c>
      <c r="W20" s="28" t="s">
        <v>86</v>
      </c>
      <c r="X20" s="28" t="s">
        <v>111</v>
      </c>
      <c r="Y20" s="28" t="s">
        <v>101</v>
      </c>
      <c r="Z20" s="28" t="s">
        <v>82</v>
      </c>
      <c r="AA20" s="28" t="s">
        <v>82</v>
      </c>
      <c r="AB20" s="28" t="s">
        <v>109</v>
      </c>
      <c r="BI20" s="6" t="str">
        <f t="shared" si="0"/>
        <v>000100005023115301523000100233000001</v>
      </c>
      <c r="BJ20" s="6" t="str">
        <f t="shared" si="1"/>
        <v/>
      </c>
      <c r="BK20" s="59">
        <f t="shared" si="2"/>
        <v>42</v>
      </c>
      <c r="BL20" s="6" t="str">
        <f t="shared" si="3"/>
        <v>000100005023115301523000100233000001</v>
      </c>
      <c r="BM20" s="4">
        <f t="shared" si="4"/>
        <v>19</v>
      </c>
      <c r="BN20" s="4">
        <f t="shared" si="5"/>
        <v>6</v>
      </c>
      <c r="BO20" s="4">
        <f t="shared" si="6"/>
        <v>3</v>
      </c>
      <c r="BP20" s="4">
        <f t="shared" si="7"/>
        <v>5</v>
      </c>
      <c r="BQ20" s="4">
        <f t="shared" si="8"/>
        <v>42</v>
      </c>
      <c r="BR20" s="4">
        <f t="shared" si="9"/>
        <v>5</v>
      </c>
      <c r="BS20" s="4" t="str">
        <f t="shared" si="10"/>
        <v>OK</v>
      </c>
      <c r="BT20" s="4">
        <f t="shared" ref="BT20:BT29" si="12">missed(BL20)</f>
        <v>0</v>
      </c>
    </row>
    <row r="21" spans="1:72" ht="13" x14ac:dyDescent="0.3">
      <c r="A21" s="11">
        <v>13</v>
      </c>
      <c r="B21" s="21">
        <v>120</v>
      </c>
      <c r="C21" s="21" t="s">
        <v>325</v>
      </c>
      <c r="D21" s="21" t="s">
        <v>256</v>
      </c>
      <c r="E21" s="45" t="s">
        <v>177</v>
      </c>
      <c r="F21" s="41" t="s">
        <v>203</v>
      </c>
      <c r="G21" s="43" t="s">
        <v>206</v>
      </c>
      <c r="H21" s="34">
        <v>300</v>
      </c>
      <c r="I21" s="26"/>
      <c r="J21" s="26"/>
      <c r="K21" s="27" t="s">
        <v>82</v>
      </c>
      <c r="L21" s="28" t="s">
        <v>82</v>
      </c>
      <c r="M21" s="28" t="s">
        <v>82</v>
      </c>
      <c r="N21" s="28" t="s">
        <v>88</v>
      </c>
      <c r="O21" s="28" t="s">
        <v>82</v>
      </c>
      <c r="P21" s="28" t="s">
        <v>82</v>
      </c>
      <c r="Q21" s="28" t="s">
        <v>120</v>
      </c>
      <c r="R21" s="28" t="s">
        <v>101</v>
      </c>
      <c r="S21" s="28" t="s">
        <v>126</v>
      </c>
      <c r="T21" s="28" t="s">
        <v>137</v>
      </c>
      <c r="U21" s="28" t="s">
        <v>87</v>
      </c>
      <c r="V21" s="28" t="s">
        <v>86</v>
      </c>
      <c r="W21" s="28" t="s">
        <v>86</v>
      </c>
      <c r="X21" s="28" t="s">
        <v>86</v>
      </c>
      <c r="Y21" s="28" t="s">
        <v>120</v>
      </c>
      <c r="Z21" s="28" t="s">
        <v>89</v>
      </c>
      <c r="AA21" s="28" t="s">
        <v>82</v>
      </c>
      <c r="AB21" s="28" t="s">
        <v>117</v>
      </c>
      <c r="BI21" s="6" t="str">
        <f t="shared" si="0"/>
        <v>000000500000323315512110101032300011</v>
      </c>
      <c r="BJ21" s="6" t="str">
        <f t="shared" si="1"/>
        <v/>
      </c>
      <c r="BK21" s="59">
        <f t="shared" si="2"/>
        <v>44</v>
      </c>
      <c r="BL21" s="6" t="str">
        <f t="shared" si="3"/>
        <v>000000500000323315512110101032300011</v>
      </c>
      <c r="BM21" s="4">
        <f t="shared" si="4"/>
        <v>17</v>
      </c>
      <c r="BN21" s="4">
        <f t="shared" si="5"/>
        <v>8</v>
      </c>
      <c r="BO21" s="4">
        <f t="shared" si="6"/>
        <v>3</v>
      </c>
      <c r="BP21" s="4">
        <f t="shared" si="7"/>
        <v>5</v>
      </c>
      <c r="BQ21" s="4">
        <f t="shared" si="8"/>
        <v>44</v>
      </c>
      <c r="BR21" s="4">
        <f t="shared" si="9"/>
        <v>4</v>
      </c>
      <c r="BS21" s="4" t="str">
        <f t="shared" si="10"/>
        <v>OK</v>
      </c>
      <c r="BT21" s="4">
        <f t="shared" si="12"/>
        <v>0</v>
      </c>
    </row>
    <row r="22" spans="1:72" ht="13" x14ac:dyDescent="0.3">
      <c r="A22" s="11">
        <v>14</v>
      </c>
      <c r="B22" s="21">
        <v>25</v>
      </c>
      <c r="C22" s="21" t="s">
        <v>175</v>
      </c>
      <c r="D22" s="21" t="s">
        <v>176</v>
      </c>
      <c r="E22" s="45" t="s">
        <v>177</v>
      </c>
      <c r="F22" s="32" t="s">
        <v>98</v>
      </c>
      <c r="G22" s="33" t="s">
        <v>99</v>
      </c>
      <c r="H22" s="34">
        <v>300</v>
      </c>
      <c r="I22" s="26"/>
      <c r="J22" s="21"/>
      <c r="K22" s="27" t="s">
        <v>82</v>
      </c>
      <c r="L22" s="28" t="s">
        <v>82</v>
      </c>
      <c r="M22" s="28" t="s">
        <v>82</v>
      </c>
      <c r="N22" s="28" t="s">
        <v>83</v>
      </c>
      <c r="O22" s="28" t="s">
        <v>82</v>
      </c>
      <c r="P22" s="28" t="s">
        <v>109</v>
      </c>
      <c r="Q22" s="28" t="s">
        <v>101</v>
      </c>
      <c r="R22" s="28" t="s">
        <v>102</v>
      </c>
      <c r="S22" s="28" t="s">
        <v>86</v>
      </c>
      <c r="T22" s="28" t="s">
        <v>137</v>
      </c>
      <c r="U22" s="28" t="s">
        <v>117</v>
      </c>
      <c r="V22" s="28" t="s">
        <v>82</v>
      </c>
      <c r="W22" s="28" t="s">
        <v>109</v>
      </c>
      <c r="X22" s="28" t="s">
        <v>108</v>
      </c>
      <c r="Y22" s="28" t="s">
        <v>95</v>
      </c>
      <c r="Z22" s="28" t="s">
        <v>87</v>
      </c>
      <c r="AA22" s="28" t="s">
        <v>109</v>
      </c>
      <c r="AB22" s="28" t="s">
        <v>86</v>
      </c>
      <c r="BI22" s="6" t="str">
        <f t="shared" si="0"/>
        <v>000000200001333510511100013155210110</v>
      </c>
      <c r="BJ22" s="6" t="str">
        <f t="shared" si="1"/>
        <v/>
      </c>
      <c r="BK22" s="59">
        <f t="shared" si="2"/>
        <v>46</v>
      </c>
      <c r="BL22" s="6" t="str">
        <f t="shared" si="3"/>
        <v>000000200001333510511100013155210110</v>
      </c>
      <c r="BM22" s="4">
        <f t="shared" si="4"/>
        <v>16</v>
      </c>
      <c r="BN22" s="4">
        <f t="shared" si="5"/>
        <v>10</v>
      </c>
      <c r="BO22" s="4">
        <f t="shared" si="6"/>
        <v>2</v>
      </c>
      <c r="BP22" s="4">
        <f t="shared" si="7"/>
        <v>4</v>
      </c>
      <c r="BQ22" s="4">
        <f t="shared" si="8"/>
        <v>46</v>
      </c>
      <c r="BR22" s="4">
        <f t="shared" si="9"/>
        <v>4</v>
      </c>
      <c r="BS22" s="4" t="str">
        <f t="shared" si="10"/>
        <v>OK</v>
      </c>
      <c r="BT22" s="4">
        <f t="shared" si="12"/>
        <v>0</v>
      </c>
    </row>
    <row r="23" spans="1:72" ht="13" x14ac:dyDescent="0.3">
      <c r="A23" s="11">
        <v>15</v>
      </c>
      <c r="B23" s="21">
        <v>72</v>
      </c>
      <c r="C23" s="21" t="s">
        <v>252</v>
      </c>
      <c r="D23" s="21" t="s">
        <v>91</v>
      </c>
      <c r="E23" s="45" t="s">
        <v>177</v>
      </c>
      <c r="F23" s="41" t="s">
        <v>203</v>
      </c>
      <c r="G23" s="33" t="s">
        <v>192</v>
      </c>
      <c r="H23" s="34">
        <v>300</v>
      </c>
      <c r="I23" s="26"/>
      <c r="J23" s="21"/>
      <c r="K23" s="27" t="s">
        <v>82</v>
      </c>
      <c r="L23" s="28" t="s">
        <v>82</v>
      </c>
      <c r="M23" s="28" t="s">
        <v>86</v>
      </c>
      <c r="N23" s="28" t="s">
        <v>86</v>
      </c>
      <c r="O23" s="28" t="s">
        <v>86</v>
      </c>
      <c r="P23" s="28" t="s">
        <v>148</v>
      </c>
      <c r="Q23" s="28" t="s">
        <v>96</v>
      </c>
      <c r="R23" s="28" t="s">
        <v>100</v>
      </c>
      <c r="S23" s="28" t="s">
        <v>108</v>
      </c>
      <c r="T23" s="28" t="s">
        <v>96</v>
      </c>
      <c r="U23" s="28" t="s">
        <v>148</v>
      </c>
      <c r="V23" s="28" t="s">
        <v>82</v>
      </c>
      <c r="W23" s="28" t="s">
        <v>88</v>
      </c>
      <c r="X23" s="28" t="s">
        <v>117</v>
      </c>
      <c r="Y23" s="28" t="s">
        <v>102</v>
      </c>
      <c r="Z23" s="28" t="s">
        <v>86</v>
      </c>
      <c r="AA23" s="28" t="s">
        <v>82</v>
      </c>
      <c r="AB23" s="28" t="s">
        <v>111</v>
      </c>
      <c r="BI23" s="6" t="str">
        <f t="shared" si="0"/>
        <v>000010101013555331551300501135100002</v>
      </c>
      <c r="BJ23" s="6" t="str">
        <f t="shared" si="1"/>
        <v/>
      </c>
      <c r="BK23" s="59">
        <f t="shared" si="2"/>
        <v>61</v>
      </c>
      <c r="BL23" s="6" t="str">
        <f t="shared" si="3"/>
        <v>000010101013555331551300501135100002</v>
      </c>
      <c r="BM23" s="4">
        <f t="shared" si="4"/>
        <v>14</v>
      </c>
      <c r="BN23" s="4">
        <f t="shared" si="5"/>
        <v>9</v>
      </c>
      <c r="BO23" s="4">
        <f t="shared" si="6"/>
        <v>1</v>
      </c>
      <c r="BP23" s="4">
        <f t="shared" si="7"/>
        <v>5</v>
      </c>
      <c r="BQ23" s="4">
        <f t="shared" si="8"/>
        <v>61</v>
      </c>
      <c r="BR23" s="4">
        <f t="shared" si="9"/>
        <v>3</v>
      </c>
      <c r="BS23" s="4" t="str">
        <f t="shared" si="10"/>
        <v>OK</v>
      </c>
      <c r="BT23" s="4">
        <f t="shared" si="12"/>
        <v>0</v>
      </c>
    </row>
    <row r="24" spans="1:72" ht="13" x14ac:dyDescent="0.3">
      <c r="A24" s="11">
        <v>16</v>
      </c>
      <c r="B24" s="21">
        <v>114</v>
      </c>
      <c r="C24" s="21" t="s">
        <v>316</v>
      </c>
      <c r="D24" s="21" t="s">
        <v>160</v>
      </c>
      <c r="E24" s="45" t="s">
        <v>177</v>
      </c>
      <c r="F24" s="35" t="s">
        <v>106</v>
      </c>
      <c r="G24" s="43" t="s">
        <v>147</v>
      </c>
      <c r="H24" s="34">
        <v>300</v>
      </c>
      <c r="I24" s="26"/>
      <c r="J24" s="26"/>
      <c r="K24" s="27" t="s">
        <v>82</v>
      </c>
      <c r="L24" s="28" t="s">
        <v>83</v>
      </c>
      <c r="M24" s="28" t="s">
        <v>82</v>
      </c>
      <c r="N24" s="28" t="s">
        <v>109</v>
      </c>
      <c r="O24" s="28" t="s">
        <v>82</v>
      </c>
      <c r="P24" s="28" t="s">
        <v>101</v>
      </c>
      <c r="Q24" s="28" t="s">
        <v>96</v>
      </c>
      <c r="R24" s="28" t="s">
        <v>96</v>
      </c>
      <c r="S24" s="28" t="s">
        <v>103</v>
      </c>
      <c r="T24" s="28" t="s">
        <v>96</v>
      </c>
      <c r="U24" s="28" t="s">
        <v>131</v>
      </c>
      <c r="V24" s="28" t="s">
        <v>83</v>
      </c>
      <c r="W24" s="28" t="s">
        <v>82</v>
      </c>
      <c r="X24" s="28" t="s">
        <v>101</v>
      </c>
      <c r="Y24" s="28" t="s">
        <v>96</v>
      </c>
      <c r="Z24" s="28" t="s">
        <v>108</v>
      </c>
      <c r="AA24" s="28" t="s">
        <v>82</v>
      </c>
      <c r="AB24" s="28" t="s">
        <v>82</v>
      </c>
      <c r="BI24" s="6" t="str">
        <f t="shared" si="0"/>
        <v>002000010033555552552320003355310000</v>
      </c>
      <c r="BJ24" s="6" t="str">
        <f t="shared" si="1"/>
        <v/>
      </c>
      <c r="BK24" s="59">
        <f t="shared" si="2"/>
        <v>73</v>
      </c>
      <c r="BL24" s="6" t="str">
        <f t="shared" si="3"/>
        <v>002000010033555552552320003355310000</v>
      </c>
      <c r="BM24" s="4">
        <f t="shared" si="4"/>
        <v>15</v>
      </c>
      <c r="BN24" s="4">
        <f t="shared" si="5"/>
        <v>2</v>
      </c>
      <c r="BO24" s="4">
        <f t="shared" si="6"/>
        <v>4</v>
      </c>
      <c r="BP24" s="4">
        <f t="shared" si="7"/>
        <v>6</v>
      </c>
      <c r="BQ24" s="4">
        <f t="shared" si="8"/>
        <v>73</v>
      </c>
      <c r="BR24" s="4">
        <f t="shared" si="9"/>
        <v>2</v>
      </c>
      <c r="BS24" s="4" t="str">
        <f t="shared" si="10"/>
        <v>OK</v>
      </c>
      <c r="BT24" s="4">
        <f t="shared" si="12"/>
        <v>0</v>
      </c>
    </row>
    <row r="25" spans="1:72" s="1" customFormat="1" ht="13" x14ac:dyDescent="0.3">
      <c r="A25" s="1" t="s">
        <v>58</v>
      </c>
      <c r="B25" s="1" t="s">
        <v>1</v>
      </c>
      <c r="C25" s="1" t="s">
        <v>2</v>
      </c>
      <c r="D25" s="1" t="s">
        <v>59</v>
      </c>
      <c r="E25" s="1" t="s">
        <v>61</v>
      </c>
      <c r="F25" s="9" t="s">
        <v>60</v>
      </c>
      <c r="G25" s="9" t="s">
        <v>64</v>
      </c>
      <c r="H25" s="1" t="s">
        <v>62</v>
      </c>
      <c r="I25" s="1" t="s">
        <v>58</v>
      </c>
      <c r="J25" s="1" t="s">
        <v>61</v>
      </c>
      <c r="K25" s="13" t="s">
        <v>3</v>
      </c>
      <c r="L25" s="2" t="s">
        <v>4</v>
      </c>
      <c r="M25" s="2" t="s">
        <v>5</v>
      </c>
      <c r="N25" s="2" t="s">
        <v>6</v>
      </c>
      <c r="O25" s="2" t="s">
        <v>7</v>
      </c>
      <c r="P25" s="2" t="s">
        <v>8</v>
      </c>
      <c r="Q25" s="2" t="s">
        <v>9</v>
      </c>
      <c r="R25" s="2" t="s">
        <v>10</v>
      </c>
      <c r="S25" s="2" t="s">
        <v>11</v>
      </c>
      <c r="T25" s="2" t="s">
        <v>12</v>
      </c>
      <c r="U25" s="2" t="s">
        <v>13</v>
      </c>
      <c r="V25" s="2" t="s">
        <v>14</v>
      </c>
      <c r="W25" s="2" t="s">
        <v>15</v>
      </c>
      <c r="X25" s="2" t="s">
        <v>16</v>
      </c>
      <c r="Y25" s="2" t="s">
        <v>17</v>
      </c>
      <c r="Z25" s="2" t="s">
        <v>18</v>
      </c>
      <c r="AA25" s="2" t="s">
        <v>19</v>
      </c>
      <c r="AB25" s="2" t="s">
        <v>20</v>
      </c>
      <c r="AC25" s="2" t="s">
        <v>21</v>
      </c>
      <c r="AD25" s="2" t="s">
        <v>22</v>
      </c>
      <c r="AE25" s="2" t="s">
        <v>23</v>
      </c>
      <c r="AF25" s="2" t="s">
        <v>24</v>
      </c>
      <c r="AG25" s="2" t="s">
        <v>25</v>
      </c>
      <c r="AH25" s="2" t="s">
        <v>26</v>
      </c>
      <c r="AI25" s="2" t="s">
        <v>27</v>
      </c>
      <c r="AJ25" s="2" t="s">
        <v>28</v>
      </c>
      <c r="AK25" s="2" t="s">
        <v>29</v>
      </c>
      <c r="AL25" s="2" t="s">
        <v>30</v>
      </c>
      <c r="AM25" s="2" t="s">
        <v>31</v>
      </c>
      <c r="AN25" s="2" t="s">
        <v>32</v>
      </c>
      <c r="AO25" s="2" t="s">
        <v>33</v>
      </c>
      <c r="AP25" s="2" t="s">
        <v>34</v>
      </c>
      <c r="AQ25" s="2" t="s">
        <v>35</v>
      </c>
      <c r="AR25" s="2" t="s">
        <v>36</v>
      </c>
      <c r="AS25" s="2" t="s">
        <v>37</v>
      </c>
      <c r="AT25" s="2" t="s">
        <v>38</v>
      </c>
      <c r="AU25" s="2" t="s">
        <v>39</v>
      </c>
      <c r="AV25" s="2" t="s">
        <v>40</v>
      </c>
      <c r="AW25" s="2" t="s">
        <v>41</v>
      </c>
      <c r="AX25" s="2" t="s">
        <v>42</v>
      </c>
      <c r="AY25" s="2" t="s">
        <v>43</v>
      </c>
      <c r="AZ25" s="2" t="s">
        <v>44</v>
      </c>
      <c r="BA25" s="2" t="s">
        <v>45</v>
      </c>
      <c r="BB25" s="2" t="s">
        <v>46</v>
      </c>
      <c r="BC25" s="2" t="s">
        <v>47</v>
      </c>
      <c r="BD25" s="2" t="s">
        <v>48</v>
      </c>
      <c r="BE25" s="2" t="s">
        <v>49</v>
      </c>
      <c r="BF25" s="2" t="s">
        <v>50</v>
      </c>
      <c r="BG25" s="2" t="s">
        <v>51</v>
      </c>
      <c r="BH25" s="2" t="s">
        <v>52</v>
      </c>
      <c r="BI25" s="3" t="s">
        <v>56</v>
      </c>
      <c r="BJ25" s="3" t="s">
        <v>56</v>
      </c>
      <c r="BK25" s="3" t="s">
        <v>55</v>
      </c>
      <c r="BL25" s="3" t="s">
        <v>0</v>
      </c>
      <c r="BM25" s="1" t="s">
        <v>66</v>
      </c>
      <c r="BN25" s="1" t="s">
        <v>67</v>
      </c>
      <c r="BO25" s="1" t="s">
        <v>68</v>
      </c>
      <c r="BP25" s="1" t="s">
        <v>69</v>
      </c>
      <c r="BQ25" s="1" t="s">
        <v>55</v>
      </c>
      <c r="BR25" s="1" t="s">
        <v>70</v>
      </c>
      <c r="BS25" s="1" t="s">
        <v>57</v>
      </c>
      <c r="BT25" s="1" t="s">
        <v>63</v>
      </c>
    </row>
    <row r="26" spans="1:72" ht="13" x14ac:dyDescent="0.3">
      <c r="A26" s="54">
        <v>1</v>
      </c>
      <c r="B26" s="21">
        <v>31</v>
      </c>
      <c r="C26" s="21" t="s">
        <v>187</v>
      </c>
      <c r="D26" s="21" t="s">
        <v>105</v>
      </c>
      <c r="E26" s="36" t="s">
        <v>114</v>
      </c>
      <c r="F26" s="44" t="s">
        <v>173</v>
      </c>
      <c r="G26" s="33" t="s">
        <v>174</v>
      </c>
      <c r="H26" s="34">
        <v>250</v>
      </c>
      <c r="I26" s="26"/>
      <c r="J26" s="21"/>
      <c r="K26" s="27" t="s">
        <v>82</v>
      </c>
      <c r="L26" s="28" t="s">
        <v>82</v>
      </c>
      <c r="M26" s="28" t="s">
        <v>82</v>
      </c>
      <c r="N26" s="28" t="s">
        <v>82</v>
      </c>
      <c r="O26" s="28" t="s">
        <v>82</v>
      </c>
      <c r="P26" s="28" t="s">
        <v>117</v>
      </c>
      <c r="Q26" s="28" t="s">
        <v>82</v>
      </c>
      <c r="R26" s="28" t="s">
        <v>82</v>
      </c>
      <c r="S26" s="28" t="s">
        <v>82</v>
      </c>
      <c r="T26" s="28" t="s">
        <v>82</v>
      </c>
      <c r="U26" s="28" t="s">
        <v>86</v>
      </c>
      <c r="V26" s="28" t="s">
        <v>82</v>
      </c>
      <c r="W26" s="28" t="s">
        <v>82</v>
      </c>
      <c r="X26" s="28" t="s">
        <v>82</v>
      </c>
      <c r="Y26" s="28" t="s">
        <v>82</v>
      </c>
      <c r="Z26" s="28" t="s">
        <v>82</v>
      </c>
      <c r="AA26" s="28" t="s">
        <v>82</v>
      </c>
      <c r="AB26" s="28" t="s">
        <v>82</v>
      </c>
      <c r="BI26" s="6" t="str">
        <f t="shared" ref="BI26:BI57" si="13">CONCATENATE(K26,L26,M26,N26,O26,P26,Q26,R26,S26,T26,U26,V26,W26,X26,Y26,Z26,AA26,AB26,AC26,AD26,AE26,AF26,AG26,AH26,AI26)</f>
        <v>000000000011000000001000000000000000</v>
      </c>
      <c r="BJ26" s="6" t="str">
        <f t="shared" ref="BJ26:BJ57" si="14">CONCATENATE(AJ26,AK26,AL26,AM26,AN26,AO26,AP26,AQ26,AR26,AS26,AT26,AU26,AV26,AW26,AX26,AY26,AZ26,BA26,BB26,BC26,BD26,BE26,BF26,BG26,BH26)</f>
        <v/>
      </c>
      <c r="BK26" s="59">
        <f t="shared" ref="BK26:BK57" si="15">scorecnt(BL26)</f>
        <v>3</v>
      </c>
      <c r="BL26" s="6" t="str">
        <f t="shared" ref="BL26:BL57" si="16">CONCATENATE(BI26,BJ26)</f>
        <v>000000000011000000001000000000000000</v>
      </c>
      <c r="BM26" s="4">
        <f t="shared" ref="BM26:BM57" si="17">nocleans(BL26)</f>
        <v>33</v>
      </c>
      <c r="BN26" s="4">
        <f t="shared" ref="BN26:BN57" si="18">noones(BL26)</f>
        <v>3</v>
      </c>
      <c r="BO26" s="4">
        <f t="shared" ref="BO26:BO57" si="19">notwos(BL26)</f>
        <v>0</v>
      </c>
      <c r="BP26" s="4">
        <f t="shared" ref="BP26:BP57" si="20">nothrees(BL26)</f>
        <v>0</v>
      </c>
      <c r="BQ26" s="4">
        <f t="shared" ref="BQ26:BQ57" si="21">scorecnt(BL26)</f>
        <v>3</v>
      </c>
      <c r="BR26" s="4">
        <f t="shared" ref="BR26:BR57" si="22">fstnoncln(BL26,B$2)</f>
        <v>6</v>
      </c>
      <c r="BS26" s="4" t="str">
        <f>validate(BL26,B$2,C$2)</f>
        <v>OK</v>
      </c>
      <c r="BT26" s="4">
        <f t="shared" si="12"/>
        <v>0</v>
      </c>
    </row>
    <row r="27" spans="1:72" ht="13" x14ac:dyDescent="0.3">
      <c r="A27" s="55">
        <v>2</v>
      </c>
      <c r="B27" s="21">
        <v>38</v>
      </c>
      <c r="C27" s="21" t="s">
        <v>198</v>
      </c>
      <c r="D27" s="21" t="s">
        <v>139</v>
      </c>
      <c r="E27" s="36" t="s">
        <v>114</v>
      </c>
      <c r="F27" s="32" t="s">
        <v>199</v>
      </c>
      <c r="G27" s="33" t="s">
        <v>200</v>
      </c>
      <c r="H27" s="34">
        <v>300</v>
      </c>
      <c r="I27" s="26"/>
      <c r="J27" s="21"/>
      <c r="K27" s="27" t="s">
        <v>82</v>
      </c>
      <c r="L27" s="28" t="s">
        <v>82</v>
      </c>
      <c r="M27" s="28" t="s">
        <v>82</v>
      </c>
      <c r="N27" s="28" t="s">
        <v>82</v>
      </c>
      <c r="O27" s="28" t="s">
        <v>82</v>
      </c>
      <c r="P27" s="28" t="s">
        <v>89</v>
      </c>
      <c r="Q27" s="28" t="s">
        <v>82</v>
      </c>
      <c r="R27" s="28" t="s">
        <v>82</v>
      </c>
      <c r="S27" s="28" t="s">
        <v>117</v>
      </c>
      <c r="T27" s="28" t="s">
        <v>82</v>
      </c>
      <c r="U27" s="28" t="s">
        <v>83</v>
      </c>
      <c r="V27" s="28" t="s">
        <v>82</v>
      </c>
      <c r="W27" s="28" t="s">
        <v>82</v>
      </c>
      <c r="X27" s="28" t="s">
        <v>82</v>
      </c>
      <c r="Y27" s="28" t="s">
        <v>82</v>
      </c>
      <c r="Z27" s="28" t="s">
        <v>109</v>
      </c>
      <c r="AA27" s="28" t="s">
        <v>82</v>
      </c>
      <c r="AB27" s="28" t="s">
        <v>82</v>
      </c>
      <c r="BI27" s="6" t="str">
        <f t="shared" si="13"/>
        <v>000000000030000011002000000000010000</v>
      </c>
      <c r="BJ27" s="6" t="str">
        <f t="shared" si="14"/>
        <v/>
      </c>
      <c r="BK27" s="59">
        <f t="shared" si="15"/>
        <v>8</v>
      </c>
      <c r="BL27" s="6" t="str">
        <f t="shared" si="16"/>
        <v>000000000030000011002000000000010000</v>
      </c>
      <c r="BM27" s="4">
        <f t="shared" si="17"/>
        <v>31</v>
      </c>
      <c r="BN27" s="4">
        <f t="shared" si="18"/>
        <v>3</v>
      </c>
      <c r="BO27" s="4">
        <f t="shared" si="19"/>
        <v>1</v>
      </c>
      <c r="BP27" s="4">
        <f t="shared" si="20"/>
        <v>1</v>
      </c>
      <c r="BQ27" s="4">
        <f t="shared" si="21"/>
        <v>8</v>
      </c>
      <c r="BR27" s="4">
        <f t="shared" si="22"/>
        <v>6</v>
      </c>
      <c r="BS27" s="4" t="str">
        <f>validate(BL27,B$2,C$2)</f>
        <v>OK</v>
      </c>
      <c r="BT27" s="4">
        <f t="shared" si="12"/>
        <v>0</v>
      </c>
    </row>
    <row r="28" spans="1:72" ht="13" x14ac:dyDescent="0.3">
      <c r="A28" s="56">
        <v>3</v>
      </c>
      <c r="B28" s="21">
        <v>122</v>
      </c>
      <c r="C28" s="21" t="s">
        <v>329</v>
      </c>
      <c r="D28" s="21" t="s">
        <v>122</v>
      </c>
      <c r="E28" s="36" t="s">
        <v>114</v>
      </c>
      <c r="F28" s="32" t="s">
        <v>283</v>
      </c>
      <c r="G28" s="43" t="s">
        <v>238</v>
      </c>
      <c r="H28" s="34">
        <v>250</v>
      </c>
      <c r="I28" s="26"/>
      <c r="J28" s="26"/>
      <c r="K28" s="27" t="s">
        <v>82</v>
      </c>
      <c r="L28" s="28" t="s">
        <v>82</v>
      </c>
      <c r="M28" s="28" t="s">
        <v>82</v>
      </c>
      <c r="N28" s="28" t="s">
        <v>82</v>
      </c>
      <c r="O28" s="28" t="s">
        <v>82</v>
      </c>
      <c r="P28" s="28" t="s">
        <v>87</v>
      </c>
      <c r="Q28" s="28" t="s">
        <v>109</v>
      </c>
      <c r="R28" s="28" t="s">
        <v>82</v>
      </c>
      <c r="S28" s="28" t="s">
        <v>82</v>
      </c>
      <c r="T28" s="28" t="s">
        <v>82</v>
      </c>
      <c r="U28" s="28" t="s">
        <v>117</v>
      </c>
      <c r="V28" s="28" t="s">
        <v>109</v>
      </c>
      <c r="W28" s="28" t="s">
        <v>82</v>
      </c>
      <c r="X28" s="28" t="s">
        <v>86</v>
      </c>
      <c r="Y28" s="28" t="s">
        <v>82</v>
      </c>
      <c r="Z28" s="28" t="s">
        <v>82</v>
      </c>
      <c r="AA28" s="28" t="s">
        <v>82</v>
      </c>
      <c r="AB28" s="28" t="s">
        <v>82</v>
      </c>
      <c r="BI28" s="6" t="str">
        <f t="shared" si="13"/>
        <v>000000000021010000001101001000000000</v>
      </c>
      <c r="BJ28" s="6" t="str">
        <f t="shared" si="14"/>
        <v/>
      </c>
      <c r="BK28" s="59">
        <f t="shared" si="15"/>
        <v>8</v>
      </c>
      <c r="BL28" s="6" t="str">
        <f t="shared" si="16"/>
        <v>000000000021010000001101001000000000</v>
      </c>
      <c r="BM28" s="4">
        <f t="shared" si="17"/>
        <v>29</v>
      </c>
      <c r="BN28" s="4">
        <f t="shared" si="18"/>
        <v>6</v>
      </c>
      <c r="BO28" s="4">
        <f t="shared" si="19"/>
        <v>1</v>
      </c>
      <c r="BP28" s="4">
        <f t="shared" si="20"/>
        <v>0</v>
      </c>
      <c r="BQ28" s="4">
        <f t="shared" si="21"/>
        <v>8</v>
      </c>
      <c r="BR28" s="4">
        <f t="shared" si="22"/>
        <v>6</v>
      </c>
      <c r="BS28" s="4" t="str">
        <f>validate(BL28,B$2,C$2)</f>
        <v>OK</v>
      </c>
      <c r="BT28" s="4">
        <f t="shared" si="12"/>
        <v>0</v>
      </c>
    </row>
    <row r="29" spans="1:72" ht="13" x14ac:dyDescent="0.3">
      <c r="A29" s="4">
        <v>4</v>
      </c>
      <c r="B29" s="21">
        <v>30</v>
      </c>
      <c r="C29" s="21" t="s">
        <v>186</v>
      </c>
      <c r="D29" s="21" t="s">
        <v>139</v>
      </c>
      <c r="E29" s="36" t="s">
        <v>114</v>
      </c>
      <c r="F29" s="32" t="s">
        <v>98</v>
      </c>
      <c r="G29" s="33" t="s">
        <v>116</v>
      </c>
      <c r="H29" s="34">
        <v>300</v>
      </c>
      <c r="I29" s="26"/>
      <c r="J29" s="21"/>
      <c r="K29" s="27" t="s">
        <v>82</v>
      </c>
      <c r="L29" s="28" t="s">
        <v>82</v>
      </c>
      <c r="M29" s="28" t="s">
        <v>82</v>
      </c>
      <c r="N29" s="28" t="s">
        <v>82</v>
      </c>
      <c r="O29" s="28" t="s">
        <v>82</v>
      </c>
      <c r="P29" s="28" t="s">
        <v>110</v>
      </c>
      <c r="Q29" s="28" t="s">
        <v>82</v>
      </c>
      <c r="R29" s="28" t="s">
        <v>82</v>
      </c>
      <c r="S29" s="28" t="s">
        <v>82</v>
      </c>
      <c r="T29" s="28" t="s">
        <v>82</v>
      </c>
      <c r="U29" s="28" t="s">
        <v>89</v>
      </c>
      <c r="V29" s="28" t="s">
        <v>82</v>
      </c>
      <c r="W29" s="28" t="s">
        <v>82</v>
      </c>
      <c r="X29" s="28" t="s">
        <v>87</v>
      </c>
      <c r="Y29" s="28" t="s">
        <v>109</v>
      </c>
      <c r="Z29" s="28" t="s">
        <v>82</v>
      </c>
      <c r="AA29" s="28" t="s">
        <v>82</v>
      </c>
      <c r="AB29" s="28" t="s">
        <v>82</v>
      </c>
      <c r="BI29" s="6" t="str">
        <f t="shared" si="13"/>
        <v>000000000012000000003000002101000000</v>
      </c>
      <c r="BJ29" s="6" t="str">
        <f t="shared" si="14"/>
        <v/>
      </c>
      <c r="BK29" s="59">
        <f t="shared" si="15"/>
        <v>10</v>
      </c>
      <c r="BL29" s="6" t="str">
        <f t="shared" si="16"/>
        <v>000000000012000000003000002101000000</v>
      </c>
      <c r="BM29" s="4">
        <f t="shared" si="17"/>
        <v>30</v>
      </c>
      <c r="BN29" s="4">
        <f t="shared" si="18"/>
        <v>3</v>
      </c>
      <c r="BO29" s="4">
        <f t="shared" si="19"/>
        <v>2</v>
      </c>
      <c r="BP29" s="4">
        <f t="shared" si="20"/>
        <v>1</v>
      </c>
      <c r="BQ29" s="4">
        <f t="shared" si="21"/>
        <v>10</v>
      </c>
      <c r="BR29" s="4">
        <f t="shared" si="22"/>
        <v>6</v>
      </c>
      <c r="BS29" s="4" t="str">
        <f>validate(BL29,B$2,C$2)</f>
        <v>OK</v>
      </c>
      <c r="BT29" s="4">
        <f t="shared" si="12"/>
        <v>0</v>
      </c>
    </row>
    <row r="30" spans="1:72" ht="13" x14ac:dyDescent="0.3">
      <c r="A30" s="4">
        <v>5</v>
      </c>
      <c r="B30" s="21">
        <v>58</v>
      </c>
      <c r="C30" s="21" t="s">
        <v>230</v>
      </c>
      <c r="D30" s="21" t="s">
        <v>231</v>
      </c>
      <c r="E30" s="36" t="s">
        <v>114</v>
      </c>
      <c r="F30" s="44" t="s">
        <v>173</v>
      </c>
      <c r="G30" s="33" t="s">
        <v>174</v>
      </c>
      <c r="H30" s="34">
        <v>250</v>
      </c>
      <c r="I30" s="26"/>
      <c r="J30" s="21"/>
      <c r="K30" s="27" t="s">
        <v>82</v>
      </c>
      <c r="L30" s="28" t="s">
        <v>89</v>
      </c>
      <c r="M30" s="28" t="s">
        <v>82</v>
      </c>
      <c r="N30" s="28" t="s">
        <v>82</v>
      </c>
      <c r="O30" s="28" t="s">
        <v>82</v>
      </c>
      <c r="P30" s="28" t="s">
        <v>84</v>
      </c>
      <c r="Q30" s="28" t="s">
        <v>109</v>
      </c>
      <c r="R30" s="28" t="s">
        <v>82</v>
      </c>
      <c r="S30" s="28" t="s">
        <v>84</v>
      </c>
      <c r="T30" s="28" t="s">
        <v>82</v>
      </c>
      <c r="U30" s="28" t="s">
        <v>120</v>
      </c>
      <c r="V30" s="28" t="s">
        <v>82</v>
      </c>
      <c r="W30" s="28" t="s">
        <v>82</v>
      </c>
      <c r="X30" s="28" t="s">
        <v>82</v>
      </c>
      <c r="Y30" s="28" t="s">
        <v>82</v>
      </c>
      <c r="Z30" s="28" t="s">
        <v>82</v>
      </c>
      <c r="AA30" s="28" t="s">
        <v>82</v>
      </c>
      <c r="AB30" s="28" t="s">
        <v>82</v>
      </c>
      <c r="BI30" s="6" t="str">
        <f t="shared" si="13"/>
        <v>003000000003010003003200000000000000</v>
      </c>
      <c r="BJ30" s="6" t="str">
        <f t="shared" si="14"/>
        <v/>
      </c>
      <c r="BK30" s="59">
        <f t="shared" si="15"/>
        <v>15</v>
      </c>
      <c r="BL30" s="6" t="str">
        <f t="shared" si="16"/>
        <v>003000000003010003003200000000000000</v>
      </c>
      <c r="BM30" s="4">
        <f t="shared" si="17"/>
        <v>30</v>
      </c>
      <c r="BN30" s="4">
        <f t="shared" si="18"/>
        <v>1</v>
      </c>
      <c r="BO30" s="4">
        <f t="shared" si="19"/>
        <v>1</v>
      </c>
      <c r="BP30" s="4">
        <f t="shared" si="20"/>
        <v>4</v>
      </c>
      <c r="BQ30" s="4">
        <f t="shared" si="21"/>
        <v>15</v>
      </c>
      <c r="BR30" s="4">
        <f t="shared" si="22"/>
        <v>2</v>
      </c>
      <c r="BS30" s="4" t="str">
        <f t="shared" ref="BS30:BS74" si="23">validate(BL76,B$2,C$2)</f>
        <v>OK</v>
      </c>
      <c r="BT30" s="4">
        <f t="shared" ref="BT30:BT74" si="24">missed(BL76)</f>
        <v>0</v>
      </c>
    </row>
    <row r="31" spans="1:72" ht="13" x14ac:dyDescent="0.3">
      <c r="A31" s="4">
        <v>6</v>
      </c>
      <c r="B31" s="21">
        <v>118</v>
      </c>
      <c r="C31" s="21" t="s">
        <v>322</v>
      </c>
      <c r="D31" s="21" t="s">
        <v>78</v>
      </c>
      <c r="E31" s="36" t="s">
        <v>114</v>
      </c>
      <c r="F31" s="32" t="s">
        <v>283</v>
      </c>
      <c r="G31" s="43" t="s">
        <v>238</v>
      </c>
      <c r="H31" s="34">
        <v>250</v>
      </c>
      <c r="I31" s="26"/>
      <c r="J31" s="26"/>
      <c r="K31" s="27" t="s">
        <v>82</v>
      </c>
      <c r="L31" s="28" t="s">
        <v>109</v>
      </c>
      <c r="M31" s="28" t="s">
        <v>82</v>
      </c>
      <c r="N31" s="28" t="s">
        <v>86</v>
      </c>
      <c r="O31" s="28" t="s">
        <v>82</v>
      </c>
      <c r="P31" s="28" t="s">
        <v>110</v>
      </c>
      <c r="Q31" s="28" t="s">
        <v>82</v>
      </c>
      <c r="R31" s="28" t="s">
        <v>82</v>
      </c>
      <c r="S31" s="28" t="s">
        <v>82</v>
      </c>
      <c r="T31" s="28" t="s">
        <v>82</v>
      </c>
      <c r="U31" s="28" t="s">
        <v>117</v>
      </c>
      <c r="V31" s="28" t="s">
        <v>109</v>
      </c>
      <c r="W31" s="28" t="s">
        <v>86</v>
      </c>
      <c r="X31" s="28" t="s">
        <v>109</v>
      </c>
      <c r="Y31" s="28" t="s">
        <v>117</v>
      </c>
      <c r="Z31" s="28" t="s">
        <v>109</v>
      </c>
      <c r="AA31" s="28" t="s">
        <v>82</v>
      </c>
      <c r="AB31" s="28" t="s">
        <v>117</v>
      </c>
      <c r="BI31" s="6" t="str">
        <f t="shared" si="13"/>
        <v>000100100012000000001101100111010011</v>
      </c>
      <c r="BJ31" s="6" t="str">
        <f t="shared" si="14"/>
        <v/>
      </c>
      <c r="BK31" s="59">
        <f t="shared" si="15"/>
        <v>15</v>
      </c>
      <c r="BL31" s="6" t="str">
        <f t="shared" si="16"/>
        <v>000100100012000000001101100111010011</v>
      </c>
      <c r="BM31" s="4">
        <f t="shared" si="17"/>
        <v>22</v>
      </c>
      <c r="BN31" s="4">
        <f t="shared" si="18"/>
        <v>13</v>
      </c>
      <c r="BO31" s="4">
        <f t="shared" si="19"/>
        <v>1</v>
      </c>
      <c r="BP31" s="4">
        <f t="shared" si="20"/>
        <v>0</v>
      </c>
      <c r="BQ31" s="4">
        <f t="shared" si="21"/>
        <v>15</v>
      </c>
      <c r="BR31" s="4">
        <f t="shared" si="22"/>
        <v>4</v>
      </c>
      <c r="BS31" s="4" t="str">
        <f t="shared" si="23"/>
        <v>OK</v>
      </c>
      <c r="BT31" s="4">
        <f t="shared" si="24"/>
        <v>0</v>
      </c>
    </row>
    <row r="32" spans="1:72" ht="13" x14ac:dyDescent="0.3">
      <c r="A32" s="4">
        <v>7</v>
      </c>
      <c r="B32" s="21">
        <v>87</v>
      </c>
      <c r="C32" s="21" t="s">
        <v>272</v>
      </c>
      <c r="D32" s="21" t="s">
        <v>113</v>
      </c>
      <c r="E32" s="36" t="s">
        <v>114</v>
      </c>
      <c r="F32" s="32" t="s">
        <v>98</v>
      </c>
      <c r="G32" s="33" t="s">
        <v>238</v>
      </c>
      <c r="H32" s="34">
        <v>300</v>
      </c>
      <c r="I32" s="26"/>
      <c r="J32" s="26"/>
      <c r="K32" s="27" t="s">
        <v>82</v>
      </c>
      <c r="L32" s="28" t="s">
        <v>82</v>
      </c>
      <c r="M32" s="28" t="s">
        <v>82</v>
      </c>
      <c r="N32" s="28" t="s">
        <v>82</v>
      </c>
      <c r="O32" s="28" t="s">
        <v>82</v>
      </c>
      <c r="P32" s="28" t="s">
        <v>101</v>
      </c>
      <c r="Q32" s="28" t="s">
        <v>120</v>
      </c>
      <c r="R32" s="28" t="s">
        <v>82</v>
      </c>
      <c r="S32" s="28" t="s">
        <v>117</v>
      </c>
      <c r="T32" s="28" t="s">
        <v>82</v>
      </c>
      <c r="U32" s="28" t="s">
        <v>148</v>
      </c>
      <c r="V32" s="28" t="s">
        <v>82</v>
      </c>
      <c r="W32" s="28" t="s">
        <v>82</v>
      </c>
      <c r="X32" s="28" t="s">
        <v>82</v>
      </c>
      <c r="Y32" s="28" t="s">
        <v>82</v>
      </c>
      <c r="Z32" s="28" t="s">
        <v>111</v>
      </c>
      <c r="AA32" s="28" t="s">
        <v>82</v>
      </c>
      <c r="AB32" s="28" t="s">
        <v>109</v>
      </c>
      <c r="BI32" s="6" t="str">
        <f t="shared" si="13"/>
        <v>000000000033320011001300000000020001</v>
      </c>
      <c r="BJ32" s="6" t="str">
        <f t="shared" si="14"/>
        <v/>
      </c>
      <c r="BK32" s="59">
        <f t="shared" si="15"/>
        <v>20</v>
      </c>
      <c r="BL32" s="6" t="str">
        <f t="shared" si="16"/>
        <v>000000000033320011001300000000020001</v>
      </c>
      <c r="BM32" s="4">
        <f t="shared" si="17"/>
        <v>26</v>
      </c>
      <c r="BN32" s="4">
        <f t="shared" si="18"/>
        <v>4</v>
      </c>
      <c r="BO32" s="4">
        <f t="shared" si="19"/>
        <v>2</v>
      </c>
      <c r="BP32" s="4">
        <f t="shared" si="20"/>
        <v>4</v>
      </c>
      <c r="BQ32" s="4">
        <f t="shared" si="21"/>
        <v>20</v>
      </c>
      <c r="BR32" s="4">
        <f t="shared" si="22"/>
        <v>6</v>
      </c>
      <c r="BS32" s="4" t="str">
        <f t="shared" si="23"/>
        <v>OK</v>
      </c>
      <c r="BT32" s="4">
        <f t="shared" si="24"/>
        <v>0</v>
      </c>
    </row>
    <row r="33" spans="1:72" ht="13" x14ac:dyDescent="0.3">
      <c r="A33" s="4">
        <v>8</v>
      </c>
      <c r="B33" s="21">
        <v>6</v>
      </c>
      <c r="C33" s="21" t="s">
        <v>112</v>
      </c>
      <c r="D33" s="21" t="s">
        <v>113</v>
      </c>
      <c r="E33" s="36" t="s">
        <v>114</v>
      </c>
      <c r="F33" s="32" t="s">
        <v>115</v>
      </c>
      <c r="G33" s="33" t="s">
        <v>116</v>
      </c>
      <c r="H33" s="34">
        <v>300</v>
      </c>
      <c r="I33" s="26"/>
      <c r="J33" s="21"/>
      <c r="K33" s="27" t="s">
        <v>82</v>
      </c>
      <c r="L33" s="28" t="s">
        <v>89</v>
      </c>
      <c r="M33" s="28" t="s">
        <v>82</v>
      </c>
      <c r="N33" s="28" t="s">
        <v>82</v>
      </c>
      <c r="O33" s="28" t="s">
        <v>82</v>
      </c>
      <c r="P33" s="28" t="s">
        <v>101</v>
      </c>
      <c r="Q33" s="28" t="s">
        <v>110</v>
      </c>
      <c r="R33" s="28" t="s">
        <v>82</v>
      </c>
      <c r="S33" s="28" t="s">
        <v>82</v>
      </c>
      <c r="T33" s="28" t="s">
        <v>84</v>
      </c>
      <c r="U33" s="28" t="s">
        <v>86</v>
      </c>
      <c r="V33" s="28" t="s">
        <v>109</v>
      </c>
      <c r="W33" s="28" t="s">
        <v>82</v>
      </c>
      <c r="X33" s="28" t="s">
        <v>82</v>
      </c>
      <c r="Y33" s="28" t="s">
        <v>82</v>
      </c>
      <c r="Z33" s="28" t="s">
        <v>111</v>
      </c>
      <c r="AA33" s="28" t="s">
        <v>82</v>
      </c>
      <c r="AB33" s="28" t="s">
        <v>117</v>
      </c>
      <c r="BI33" s="6" t="str">
        <f t="shared" si="13"/>
        <v>003000000033120000031001000000020011</v>
      </c>
      <c r="BJ33" s="6" t="str">
        <f t="shared" si="14"/>
        <v/>
      </c>
      <c r="BK33" s="59">
        <f t="shared" si="15"/>
        <v>21</v>
      </c>
      <c r="BL33" s="6" t="str">
        <f t="shared" si="16"/>
        <v>003000000033120000031001000000020011</v>
      </c>
      <c r="BM33" s="4">
        <f t="shared" si="17"/>
        <v>25</v>
      </c>
      <c r="BN33" s="4">
        <f t="shared" si="18"/>
        <v>5</v>
      </c>
      <c r="BO33" s="4">
        <f t="shared" si="19"/>
        <v>2</v>
      </c>
      <c r="BP33" s="4">
        <f t="shared" si="20"/>
        <v>4</v>
      </c>
      <c r="BQ33" s="4">
        <f t="shared" si="21"/>
        <v>21</v>
      </c>
      <c r="BR33" s="4">
        <f t="shared" si="22"/>
        <v>2</v>
      </c>
      <c r="BS33" s="4" t="str">
        <f t="shared" si="23"/>
        <v>OK</v>
      </c>
      <c r="BT33" s="4">
        <f t="shared" si="24"/>
        <v>0</v>
      </c>
    </row>
    <row r="34" spans="1:72" ht="13" x14ac:dyDescent="0.3">
      <c r="A34" s="4">
        <v>9</v>
      </c>
      <c r="B34" s="21">
        <v>62</v>
      </c>
      <c r="C34" s="21" t="s">
        <v>236</v>
      </c>
      <c r="D34" s="21" t="s">
        <v>158</v>
      </c>
      <c r="E34" s="36" t="s">
        <v>114</v>
      </c>
      <c r="F34" s="32" t="s">
        <v>98</v>
      </c>
      <c r="G34" s="33" t="s">
        <v>200</v>
      </c>
      <c r="H34" s="34">
        <v>300</v>
      </c>
      <c r="I34" s="26"/>
      <c r="J34" s="21"/>
      <c r="K34" s="27" t="s">
        <v>82</v>
      </c>
      <c r="L34" s="28" t="s">
        <v>82</v>
      </c>
      <c r="M34" s="28" t="s">
        <v>82</v>
      </c>
      <c r="N34" s="28" t="s">
        <v>82</v>
      </c>
      <c r="O34" s="28" t="s">
        <v>82</v>
      </c>
      <c r="P34" s="28" t="s">
        <v>108</v>
      </c>
      <c r="Q34" s="28" t="s">
        <v>110</v>
      </c>
      <c r="R34" s="28" t="s">
        <v>82</v>
      </c>
      <c r="S34" s="28" t="s">
        <v>117</v>
      </c>
      <c r="T34" s="28" t="s">
        <v>82</v>
      </c>
      <c r="U34" s="28" t="s">
        <v>117</v>
      </c>
      <c r="V34" s="28" t="s">
        <v>86</v>
      </c>
      <c r="W34" s="28" t="s">
        <v>82</v>
      </c>
      <c r="X34" s="28" t="s">
        <v>84</v>
      </c>
      <c r="Y34" s="28" t="s">
        <v>82</v>
      </c>
      <c r="Z34" s="28" t="s">
        <v>109</v>
      </c>
      <c r="AA34" s="28" t="s">
        <v>85</v>
      </c>
      <c r="AB34" s="28" t="s">
        <v>82</v>
      </c>
      <c r="BI34" s="6" t="str">
        <f t="shared" si="13"/>
        <v>000000000031120011001110000300010500</v>
      </c>
      <c r="BJ34" s="6" t="str">
        <f t="shared" si="14"/>
        <v/>
      </c>
      <c r="BK34" s="59">
        <f t="shared" si="15"/>
        <v>21</v>
      </c>
      <c r="BL34" s="6" t="str">
        <f t="shared" si="16"/>
        <v>000000000031120011001110000300010500</v>
      </c>
      <c r="BM34" s="4">
        <f t="shared" si="17"/>
        <v>24</v>
      </c>
      <c r="BN34" s="4">
        <f t="shared" si="18"/>
        <v>8</v>
      </c>
      <c r="BO34" s="4">
        <f t="shared" si="19"/>
        <v>1</v>
      </c>
      <c r="BP34" s="4">
        <f t="shared" si="20"/>
        <v>2</v>
      </c>
      <c r="BQ34" s="4">
        <f t="shared" si="21"/>
        <v>21</v>
      </c>
      <c r="BR34" s="4">
        <f t="shared" si="22"/>
        <v>6</v>
      </c>
      <c r="BS34" s="4" t="str">
        <f t="shared" si="23"/>
        <v>OK</v>
      </c>
      <c r="BT34" s="4">
        <f t="shared" si="24"/>
        <v>0</v>
      </c>
    </row>
    <row r="35" spans="1:72" ht="13" x14ac:dyDescent="0.3">
      <c r="A35" s="4">
        <v>10</v>
      </c>
      <c r="B35" s="21">
        <v>7</v>
      </c>
      <c r="C35" s="21" t="s">
        <v>118</v>
      </c>
      <c r="D35" s="21" t="s">
        <v>119</v>
      </c>
      <c r="E35" s="36" t="s">
        <v>114</v>
      </c>
      <c r="F35" s="32" t="s">
        <v>98</v>
      </c>
      <c r="G35" s="33" t="s">
        <v>116</v>
      </c>
      <c r="H35" s="34">
        <v>300</v>
      </c>
      <c r="I35" s="26"/>
      <c r="J35" s="21"/>
      <c r="K35" s="27" t="s">
        <v>82</v>
      </c>
      <c r="L35" s="28" t="s">
        <v>86</v>
      </c>
      <c r="M35" s="28" t="s">
        <v>109</v>
      </c>
      <c r="N35" s="28" t="s">
        <v>86</v>
      </c>
      <c r="O35" s="28" t="s">
        <v>117</v>
      </c>
      <c r="P35" s="28" t="s">
        <v>117</v>
      </c>
      <c r="Q35" s="28" t="s">
        <v>109</v>
      </c>
      <c r="R35" s="28" t="s">
        <v>82</v>
      </c>
      <c r="S35" s="28" t="s">
        <v>85</v>
      </c>
      <c r="T35" s="28" t="s">
        <v>84</v>
      </c>
      <c r="U35" s="28" t="s">
        <v>120</v>
      </c>
      <c r="V35" s="28" t="s">
        <v>117</v>
      </c>
      <c r="W35" s="28" t="s">
        <v>82</v>
      </c>
      <c r="X35" s="28" t="s">
        <v>82</v>
      </c>
      <c r="Y35" s="28" t="s">
        <v>82</v>
      </c>
      <c r="Z35" s="28" t="s">
        <v>82</v>
      </c>
      <c r="AA35" s="28" t="s">
        <v>82</v>
      </c>
      <c r="AB35" s="28" t="s">
        <v>82</v>
      </c>
      <c r="BI35" s="6" t="str">
        <f t="shared" si="13"/>
        <v>001001101111010005033211000000000000</v>
      </c>
      <c r="BJ35" s="6" t="str">
        <f t="shared" si="14"/>
        <v/>
      </c>
      <c r="BK35" s="59">
        <f t="shared" si="15"/>
        <v>23</v>
      </c>
      <c r="BL35" s="6" t="str">
        <f t="shared" si="16"/>
        <v>001001101111010005033211000000000000</v>
      </c>
      <c r="BM35" s="4">
        <f t="shared" si="17"/>
        <v>22</v>
      </c>
      <c r="BN35" s="4">
        <f t="shared" si="18"/>
        <v>10</v>
      </c>
      <c r="BO35" s="4">
        <f t="shared" si="19"/>
        <v>1</v>
      </c>
      <c r="BP35" s="4">
        <f t="shared" si="20"/>
        <v>2</v>
      </c>
      <c r="BQ35" s="4">
        <f t="shared" si="21"/>
        <v>23</v>
      </c>
      <c r="BR35" s="4">
        <f t="shared" si="22"/>
        <v>2</v>
      </c>
      <c r="BS35" s="4" t="str">
        <f t="shared" si="23"/>
        <v>OK</v>
      </c>
      <c r="BT35" s="4">
        <f t="shared" si="24"/>
        <v>0</v>
      </c>
    </row>
    <row r="36" spans="1:72" ht="13" x14ac:dyDescent="0.3">
      <c r="A36" s="4">
        <v>11</v>
      </c>
      <c r="B36" s="21">
        <v>68</v>
      </c>
      <c r="C36" s="21" t="s">
        <v>245</v>
      </c>
      <c r="D36" s="21" t="s">
        <v>91</v>
      </c>
      <c r="E36" s="36" t="s">
        <v>114</v>
      </c>
      <c r="F36" s="32" t="s">
        <v>98</v>
      </c>
      <c r="G36" s="33" t="s">
        <v>99</v>
      </c>
      <c r="H36" s="34">
        <v>300</v>
      </c>
      <c r="I36" s="26"/>
      <c r="J36" s="21"/>
      <c r="K36" s="27" t="s">
        <v>86</v>
      </c>
      <c r="L36" s="28" t="s">
        <v>117</v>
      </c>
      <c r="M36" s="28" t="s">
        <v>82</v>
      </c>
      <c r="N36" s="28" t="s">
        <v>87</v>
      </c>
      <c r="O36" s="28" t="s">
        <v>82</v>
      </c>
      <c r="P36" s="28" t="s">
        <v>110</v>
      </c>
      <c r="Q36" s="28" t="s">
        <v>82</v>
      </c>
      <c r="R36" s="28" t="s">
        <v>82</v>
      </c>
      <c r="S36" s="28" t="s">
        <v>84</v>
      </c>
      <c r="T36" s="28" t="s">
        <v>89</v>
      </c>
      <c r="U36" s="28" t="s">
        <v>87</v>
      </c>
      <c r="V36" s="28" t="s">
        <v>82</v>
      </c>
      <c r="W36" s="28" t="s">
        <v>82</v>
      </c>
      <c r="X36" s="28" t="s">
        <v>84</v>
      </c>
      <c r="Y36" s="28" t="s">
        <v>82</v>
      </c>
      <c r="Z36" s="28" t="s">
        <v>109</v>
      </c>
      <c r="AA36" s="28" t="s">
        <v>86</v>
      </c>
      <c r="AB36" s="28" t="s">
        <v>86</v>
      </c>
      <c r="BI36" s="6" t="str">
        <f t="shared" si="13"/>
        <v>101100210012000003302100000300011010</v>
      </c>
      <c r="BJ36" s="6" t="str">
        <f t="shared" si="14"/>
        <v/>
      </c>
      <c r="BK36" s="59">
        <f t="shared" si="15"/>
        <v>24</v>
      </c>
      <c r="BL36" s="6" t="str">
        <f t="shared" si="16"/>
        <v>101100210012000003302100000300011010</v>
      </c>
      <c r="BM36" s="4">
        <f t="shared" si="17"/>
        <v>21</v>
      </c>
      <c r="BN36" s="4">
        <f t="shared" si="18"/>
        <v>9</v>
      </c>
      <c r="BO36" s="4">
        <f t="shared" si="19"/>
        <v>3</v>
      </c>
      <c r="BP36" s="4">
        <f t="shared" si="20"/>
        <v>3</v>
      </c>
      <c r="BQ36" s="4">
        <f t="shared" si="21"/>
        <v>24</v>
      </c>
      <c r="BR36" s="4">
        <f t="shared" si="22"/>
        <v>1</v>
      </c>
      <c r="BS36" s="4" t="str">
        <f t="shared" si="23"/>
        <v>OK</v>
      </c>
      <c r="BT36" s="4">
        <f t="shared" si="24"/>
        <v>0</v>
      </c>
    </row>
    <row r="37" spans="1:72" ht="13" x14ac:dyDescent="0.3">
      <c r="A37" s="4">
        <v>12</v>
      </c>
      <c r="B37" s="21">
        <v>49</v>
      </c>
      <c r="C37" s="21" t="s">
        <v>217</v>
      </c>
      <c r="D37" s="21" t="s">
        <v>218</v>
      </c>
      <c r="E37" s="36" t="s">
        <v>114</v>
      </c>
      <c r="F37" s="35" t="s">
        <v>106</v>
      </c>
      <c r="G37" s="33" t="s">
        <v>147</v>
      </c>
      <c r="H37" s="34">
        <v>280</v>
      </c>
      <c r="I37" s="26"/>
      <c r="J37" s="26"/>
      <c r="K37" s="27" t="s">
        <v>82</v>
      </c>
      <c r="L37" s="28" t="s">
        <v>111</v>
      </c>
      <c r="M37" s="28" t="s">
        <v>82</v>
      </c>
      <c r="N37" s="28" t="s">
        <v>82</v>
      </c>
      <c r="O37" s="28" t="s">
        <v>86</v>
      </c>
      <c r="P37" s="28" t="s">
        <v>131</v>
      </c>
      <c r="Q37" s="28" t="s">
        <v>109</v>
      </c>
      <c r="R37" s="28" t="s">
        <v>82</v>
      </c>
      <c r="S37" s="28" t="s">
        <v>110</v>
      </c>
      <c r="T37" s="28" t="s">
        <v>83</v>
      </c>
      <c r="U37" s="28" t="s">
        <v>101</v>
      </c>
      <c r="V37" s="28" t="s">
        <v>89</v>
      </c>
      <c r="W37" s="28" t="s">
        <v>82</v>
      </c>
      <c r="X37" s="28" t="s">
        <v>82</v>
      </c>
      <c r="Y37" s="28" t="s">
        <v>82</v>
      </c>
      <c r="Z37" s="28" t="s">
        <v>109</v>
      </c>
      <c r="AA37" s="28" t="s">
        <v>82</v>
      </c>
      <c r="AB37" s="28" t="s">
        <v>109</v>
      </c>
      <c r="BI37" s="6" t="str">
        <f t="shared" si="13"/>
        <v>000200001023010012203330000000010001</v>
      </c>
      <c r="BJ37" s="6" t="str">
        <f t="shared" si="14"/>
        <v/>
      </c>
      <c r="BK37" s="59">
        <f t="shared" si="15"/>
        <v>25</v>
      </c>
      <c r="BL37" s="6" t="str">
        <f t="shared" si="16"/>
        <v>000200001023010012203330000000010001</v>
      </c>
      <c r="BM37" s="4">
        <f t="shared" si="17"/>
        <v>23</v>
      </c>
      <c r="BN37" s="4">
        <f t="shared" si="18"/>
        <v>5</v>
      </c>
      <c r="BO37" s="4">
        <f t="shared" si="19"/>
        <v>4</v>
      </c>
      <c r="BP37" s="4">
        <f t="shared" si="20"/>
        <v>4</v>
      </c>
      <c r="BQ37" s="4">
        <f t="shared" si="21"/>
        <v>25</v>
      </c>
      <c r="BR37" s="4">
        <f t="shared" si="22"/>
        <v>5</v>
      </c>
      <c r="BS37" s="4" t="str">
        <f t="shared" si="23"/>
        <v>OK</v>
      </c>
      <c r="BT37" s="4">
        <f t="shared" si="24"/>
        <v>0</v>
      </c>
    </row>
    <row r="38" spans="1:72" ht="13" x14ac:dyDescent="0.3">
      <c r="A38" s="4">
        <v>13</v>
      </c>
      <c r="B38" s="21">
        <v>88</v>
      </c>
      <c r="C38" s="21" t="s">
        <v>273</v>
      </c>
      <c r="D38" s="21" t="s">
        <v>208</v>
      </c>
      <c r="E38" s="36" t="s">
        <v>114</v>
      </c>
      <c r="F38" s="35" t="s">
        <v>106</v>
      </c>
      <c r="G38" s="33" t="s">
        <v>147</v>
      </c>
      <c r="H38" s="34">
        <v>300</v>
      </c>
      <c r="I38" s="26"/>
      <c r="J38" s="26"/>
      <c r="K38" s="27" t="s">
        <v>82</v>
      </c>
      <c r="L38" s="28" t="s">
        <v>86</v>
      </c>
      <c r="M38" s="28" t="s">
        <v>111</v>
      </c>
      <c r="N38" s="28" t="s">
        <v>117</v>
      </c>
      <c r="O38" s="28" t="s">
        <v>82</v>
      </c>
      <c r="P38" s="28" t="s">
        <v>101</v>
      </c>
      <c r="Q38" s="28" t="s">
        <v>148</v>
      </c>
      <c r="R38" s="28" t="s">
        <v>82</v>
      </c>
      <c r="S38" s="28" t="s">
        <v>84</v>
      </c>
      <c r="T38" s="28" t="s">
        <v>111</v>
      </c>
      <c r="U38" s="28" t="s">
        <v>108</v>
      </c>
      <c r="V38" s="28" t="s">
        <v>82</v>
      </c>
      <c r="W38" s="28" t="s">
        <v>109</v>
      </c>
      <c r="X38" s="28" t="s">
        <v>86</v>
      </c>
      <c r="Y38" s="28" t="s">
        <v>82</v>
      </c>
      <c r="Z38" s="28" t="s">
        <v>86</v>
      </c>
      <c r="AA38" s="28" t="s">
        <v>82</v>
      </c>
      <c r="AB38" s="28" t="s">
        <v>82</v>
      </c>
      <c r="BI38" s="6" t="str">
        <f t="shared" si="13"/>
        <v>001002110033130003023100011000100000</v>
      </c>
      <c r="BJ38" s="6" t="str">
        <f t="shared" si="14"/>
        <v/>
      </c>
      <c r="BK38" s="59">
        <f t="shared" si="15"/>
        <v>27</v>
      </c>
      <c r="BL38" s="6" t="str">
        <f t="shared" si="16"/>
        <v>001002110033130003023100011000100000</v>
      </c>
      <c r="BM38" s="4">
        <f t="shared" si="17"/>
        <v>21</v>
      </c>
      <c r="BN38" s="4">
        <f t="shared" si="18"/>
        <v>8</v>
      </c>
      <c r="BO38" s="4">
        <f t="shared" si="19"/>
        <v>2</v>
      </c>
      <c r="BP38" s="4">
        <f t="shared" si="20"/>
        <v>5</v>
      </c>
      <c r="BQ38" s="4">
        <f t="shared" si="21"/>
        <v>27</v>
      </c>
      <c r="BR38" s="4">
        <f t="shared" si="22"/>
        <v>2</v>
      </c>
      <c r="BS38" s="4" t="str">
        <f t="shared" si="23"/>
        <v>OK</v>
      </c>
      <c r="BT38" s="4">
        <f t="shared" si="24"/>
        <v>0</v>
      </c>
    </row>
    <row r="39" spans="1:72" ht="13" x14ac:dyDescent="0.3">
      <c r="A39" s="4">
        <v>15</v>
      </c>
      <c r="B39" s="21">
        <v>121</v>
      </c>
      <c r="C39" s="21" t="s">
        <v>326</v>
      </c>
      <c r="D39" s="21" t="s">
        <v>327</v>
      </c>
      <c r="E39" s="36" t="s">
        <v>114</v>
      </c>
      <c r="F39" s="35" t="s">
        <v>328</v>
      </c>
      <c r="G39" s="43" t="s">
        <v>147</v>
      </c>
      <c r="H39" s="34">
        <v>125</v>
      </c>
      <c r="I39" s="26"/>
      <c r="J39" s="26"/>
      <c r="K39" s="27" t="s">
        <v>82</v>
      </c>
      <c r="L39" s="28" t="s">
        <v>82</v>
      </c>
      <c r="M39" s="28" t="s">
        <v>82</v>
      </c>
      <c r="N39" s="28" t="s">
        <v>82</v>
      </c>
      <c r="O39" s="28" t="s">
        <v>82</v>
      </c>
      <c r="P39" s="28" t="s">
        <v>125</v>
      </c>
      <c r="Q39" s="28" t="s">
        <v>137</v>
      </c>
      <c r="R39" s="28" t="s">
        <v>109</v>
      </c>
      <c r="S39" s="28" t="s">
        <v>89</v>
      </c>
      <c r="T39" s="28" t="s">
        <v>82</v>
      </c>
      <c r="U39" s="28" t="s">
        <v>109</v>
      </c>
      <c r="V39" s="28" t="s">
        <v>82</v>
      </c>
      <c r="W39" s="28" t="s">
        <v>82</v>
      </c>
      <c r="X39" s="28" t="s">
        <v>164</v>
      </c>
      <c r="Y39" s="28" t="s">
        <v>148</v>
      </c>
      <c r="Z39" s="28" t="s">
        <v>89</v>
      </c>
      <c r="AA39" s="28" t="s">
        <v>109</v>
      </c>
      <c r="AB39" s="28" t="s">
        <v>82</v>
      </c>
      <c r="BI39" s="6" t="str">
        <f t="shared" si="13"/>
        <v>000000000022510130000100002513300100</v>
      </c>
      <c r="BJ39" s="6" t="str">
        <f t="shared" si="14"/>
        <v/>
      </c>
      <c r="BK39" s="59">
        <f t="shared" si="15"/>
        <v>30</v>
      </c>
      <c r="BL39" s="6" t="str">
        <f t="shared" si="16"/>
        <v>000000000022510130000100002513300100</v>
      </c>
      <c r="BM39" s="4">
        <f t="shared" si="17"/>
        <v>23</v>
      </c>
      <c r="BN39" s="4">
        <f t="shared" si="18"/>
        <v>5</v>
      </c>
      <c r="BO39" s="4">
        <f t="shared" si="19"/>
        <v>3</v>
      </c>
      <c r="BP39" s="4">
        <f t="shared" si="20"/>
        <v>3</v>
      </c>
      <c r="BQ39" s="4">
        <f t="shared" si="21"/>
        <v>30</v>
      </c>
      <c r="BR39" s="4">
        <f t="shared" si="22"/>
        <v>6</v>
      </c>
      <c r="BS39" s="4" t="str">
        <f t="shared" si="23"/>
        <v>OK</v>
      </c>
      <c r="BT39" s="4">
        <f t="shared" si="24"/>
        <v>0</v>
      </c>
    </row>
    <row r="40" spans="1:72" ht="13" x14ac:dyDescent="0.3">
      <c r="A40" s="4">
        <v>14</v>
      </c>
      <c r="B40" s="21">
        <v>90</v>
      </c>
      <c r="C40" s="21" t="s">
        <v>275</v>
      </c>
      <c r="D40" s="21" t="s">
        <v>224</v>
      </c>
      <c r="E40" s="36" t="s">
        <v>114</v>
      </c>
      <c r="F40" s="41" t="s">
        <v>203</v>
      </c>
      <c r="G40" s="33" t="s">
        <v>276</v>
      </c>
      <c r="H40" s="34">
        <v>300</v>
      </c>
      <c r="I40" s="26"/>
      <c r="J40" s="26"/>
      <c r="K40" s="27" t="s">
        <v>82</v>
      </c>
      <c r="L40" s="28" t="s">
        <v>82</v>
      </c>
      <c r="M40" s="28" t="s">
        <v>82</v>
      </c>
      <c r="N40" s="28" t="s">
        <v>86</v>
      </c>
      <c r="O40" s="28" t="s">
        <v>82</v>
      </c>
      <c r="P40" s="28" t="s">
        <v>101</v>
      </c>
      <c r="Q40" s="28" t="s">
        <v>101</v>
      </c>
      <c r="R40" s="28" t="s">
        <v>82</v>
      </c>
      <c r="S40" s="28" t="s">
        <v>94</v>
      </c>
      <c r="T40" s="28" t="s">
        <v>83</v>
      </c>
      <c r="U40" s="28" t="s">
        <v>84</v>
      </c>
      <c r="V40" s="28" t="s">
        <v>82</v>
      </c>
      <c r="W40" s="28" t="s">
        <v>82</v>
      </c>
      <c r="X40" s="28" t="s">
        <v>82</v>
      </c>
      <c r="Y40" s="28" t="s">
        <v>82</v>
      </c>
      <c r="Z40" s="28" t="s">
        <v>117</v>
      </c>
      <c r="AA40" s="28" t="s">
        <v>82</v>
      </c>
      <c r="AB40" s="28" t="s">
        <v>117</v>
      </c>
      <c r="BI40" s="6" t="str">
        <f t="shared" si="13"/>
        <v>000000100033330035200300000000110011</v>
      </c>
      <c r="BJ40" s="6" t="str">
        <f t="shared" si="14"/>
        <v/>
      </c>
      <c r="BK40" s="59">
        <f t="shared" si="15"/>
        <v>30</v>
      </c>
      <c r="BL40" s="6" t="str">
        <f t="shared" si="16"/>
        <v>000000100033330035200300000000110011</v>
      </c>
      <c r="BM40" s="4">
        <f t="shared" si="17"/>
        <v>23</v>
      </c>
      <c r="BN40" s="4">
        <f t="shared" si="18"/>
        <v>5</v>
      </c>
      <c r="BO40" s="4">
        <f t="shared" si="19"/>
        <v>1</v>
      </c>
      <c r="BP40" s="4">
        <f t="shared" si="20"/>
        <v>6</v>
      </c>
      <c r="BQ40" s="4">
        <f t="shared" si="21"/>
        <v>30</v>
      </c>
      <c r="BR40" s="4">
        <f t="shared" si="22"/>
        <v>4</v>
      </c>
      <c r="BS40" s="4" t="str">
        <f t="shared" si="23"/>
        <v>OK</v>
      </c>
      <c r="BT40" s="4">
        <f t="shared" si="24"/>
        <v>0</v>
      </c>
    </row>
    <row r="41" spans="1:72" ht="13" x14ac:dyDescent="0.3">
      <c r="A41" s="4">
        <v>16</v>
      </c>
      <c r="B41" s="21">
        <v>102</v>
      </c>
      <c r="C41" s="21" t="s">
        <v>293</v>
      </c>
      <c r="D41" s="21" t="s">
        <v>176</v>
      </c>
      <c r="E41" s="36" t="s">
        <v>114</v>
      </c>
      <c r="F41" s="40" t="s">
        <v>294</v>
      </c>
      <c r="G41" s="43" t="s">
        <v>247</v>
      </c>
      <c r="H41" s="34">
        <v>300</v>
      </c>
      <c r="I41" s="26"/>
      <c r="J41" s="26"/>
      <c r="K41" s="27" t="s">
        <v>82</v>
      </c>
      <c r="L41" s="28" t="s">
        <v>82</v>
      </c>
      <c r="M41" s="28" t="s">
        <v>82</v>
      </c>
      <c r="N41" s="28" t="s">
        <v>84</v>
      </c>
      <c r="O41" s="28" t="s">
        <v>82</v>
      </c>
      <c r="P41" s="28" t="s">
        <v>87</v>
      </c>
      <c r="Q41" s="28" t="s">
        <v>84</v>
      </c>
      <c r="R41" s="28" t="s">
        <v>82</v>
      </c>
      <c r="S41" s="28" t="s">
        <v>84</v>
      </c>
      <c r="T41" s="28" t="s">
        <v>84</v>
      </c>
      <c r="U41" s="28" t="s">
        <v>87</v>
      </c>
      <c r="V41" s="28" t="s">
        <v>86</v>
      </c>
      <c r="W41" s="28" t="s">
        <v>82</v>
      </c>
      <c r="X41" s="28" t="s">
        <v>86</v>
      </c>
      <c r="Y41" s="28" t="s">
        <v>83</v>
      </c>
      <c r="Z41" s="28" t="s">
        <v>102</v>
      </c>
      <c r="AA41" s="28" t="s">
        <v>82</v>
      </c>
      <c r="AB41" s="28" t="s">
        <v>82</v>
      </c>
      <c r="BI41" s="6" t="str">
        <f t="shared" si="13"/>
        <v>000000030021030003032110001020350000</v>
      </c>
      <c r="BJ41" s="6" t="str">
        <f t="shared" si="14"/>
        <v/>
      </c>
      <c r="BK41" s="59">
        <f t="shared" si="15"/>
        <v>30</v>
      </c>
      <c r="BL41" s="6" t="str">
        <f t="shared" si="16"/>
        <v>000000030021030003032110001020350000</v>
      </c>
      <c r="BM41" s="4">
        <f t="shared" si="17"/>
        <v>23</v>
      </c>
      <c r="BN41" s="4">
        <f t="shared" si="18"/>
        <v>4</v>
      </c>
      <c r="BO41" s="4">
        <f t="shared" si="19"/>
        <v>3</v>
      </c>
      <c r="BP41" s="4">
        <f t="shared" si="20"/>
        <v>5</v>
      </c>
      <c r="BQ41" s="4">
        <f t="shared" si="21"/>
        <v>30</v>
      </c>
      <c r="BR41" s="4">
        <f t="shared" si="22"/>
        <v>6</v>
      </c>
      <c r="BS41" s="4" t="str">
        <f t="shared" si="23"/>
        <v>OK</v>
      </c>
      <c r="BT41" s="4">
        <f t="shared" si="24"/>
        <v>0</v>
      </c>
    </row>
    <row r="42" spans="1:72" ht="13" x14ac:dyDescent="0.3">
      <c r="A42" s="4">
        <v>17</v>
      </c>
      <c r="B42" s="21">
        <v>89</v>
      </c>
      <c r="C42" s="21" t="s">
        <v>274</v>
      </c>
      <c r="D42" s="21" t="s">
        <v>113</v>
      </c>
      <c r="E42" s="36" t="s">
        <v>114</v>
      </c>
      <c r="F42" s="41" t="s">
        <v>203</v>
      </c>
      <c r="G42" s="33" t="s">
        <v>206</v>
      </c>
      <c r="H42" s="34">
        <v>300</v>
      </c>
      <c r="I42" s="26"/>
      <c r="J42" s="26"/>
      <c r="K42" s="27" t="s">
        <v>82</v>
      </c>
      <c r="L42" s="28" t="s">
        <v>82</v>
      </c>
      <c r="M42" s="28" t="s">
        <v>82</v>
      </c>
      <c r="N42" s="28" t="s">
        <v>148</v>
      </c>
      <c r="O42" s="28" t="s">
        <v>82</v>
      </c>
      <c r="P42" s="28" t="s">
        <v>148</v>
      </c>
      <c r="Q42" s="28" t="s">
        <v>83</v>
      </c>
      <c r="R42" s="28" t="s">
        <v>82</v>
      </c>
      <c r="S42" s="28" t="s">
        <v>126</v>
      </c>
      <c r="T42" s="28" t="s">
        <v>82</v>
      </c>
      <c r="U42" s="28" t="s">
        <v>108</v>
      </c>
      <c r="V42" s="28" t="s">
        <v>82</v>
      </c>
      <c r="W42" s="28" t="s">
        <v>86</v>
      </c>
      <c r="X42" s="28" t="s">
        <v>82</v>
      </c>
      <c r="Y42" s="28" t="s">
        <v>83</v>
      </c>
      <c r="Z42" s="28" t="s">
        <v>109</v>
      </c>
      <c r="AA42" s="28" t="s">
        <v>82</v>
      </c>
      <c r="AB42" s="28" t="s">
        <v>137</v>
      </c>
      <c r="BI42" s="6" t="str">
        <f t="shared" si="13"/>
        <v>000000130013200015003100100020010051</v>
      </c>
      <c r="BJ42" s="6" t="str">
        <f t="shared" si="14"/>
        <v/>
      </c>
      <c r="BK42" s="59">
        <f t="shared" si="15"/>
        <v>30</v>
      </c>
      <c r="BL42" s="6" t="str">
        <f t="shared" si="16"/>
        <v>000000130013200015003100100020010051</v>
      </c>
      <c r="BM42" s="4">
        <f t="shared" si="17"/>
        <v>22</v>
      </c>
      <c r="BN42" s="4">
        <f t="shared" si="18"/>
        <v>7</v>
      </c>
      <c r="BO42" s="4">
        <f t="shared" si="19"/>
        <v>2</v>
      </c>
      <c r="BP42" s="4">
        <f t="shared" si="20"/>
        <v>3</v>
      </c>
      <c r="BQ42" s="4">
        <f t="shared" si="21"/>
        <v>30</v>
      </c>
      <c r="BR42" s="4">
        <f t="shared" si="22"/>
        <v>4</v>
      </c>
      <c r="BS42" s="4" t="str">
        <f t="shared" si="23"/>
        <v>OK</v>
      </c>
      <c r="BT42" s="4">
        <f t="shared" si="24"/>
        <v>0</v>
      </c>
    </row>
    <row r="43" spans="1:72" ht="13" x14ac:dyDescent="0.3">
      <c r="A43" s="4">
        <v>18</v>
      </c>
      <c r="B43" s="21">
        <v>32</v>
      </c>
      <c r="C43" s="21" t="s">
        <v>188</v>
      </c>
      <c r="D43" s="21" t="s">
        <v>139</v>
      </c>
      <c r="E43" s="36" t="s">
        <v>114</v>
      </c>
      <c r="F43" s="32" t="s">
        <v>98</v>
      </c>
      <c r="G43" s="33" t="s">
        <v>99</v>
      </c>
      <c r="H43" s="34">
        <v>300</v>
      </c>
      <c r="I43" s="26"/>
      <c r="J43" s="21"/>
      <c r="K43" s="27" t="s">
        <v>82</v>
      </c>
      <c r="L43" s="28" t="s">
        <v>111</v>
      </c>
      <c r="M43" s="28" t="s">
        <v>86</v>
      </c>
      <c r="N43" s="28" t="s">
        <v>86</v>
      </c>
      <c r="O43" s="28" t="s">
        <v>82</v>
      </c>
      <c r="P43" s="28" t="s">
        <v>131</v>
      </c>
      <c r="Q43" s="28" t="s">
        <v>125</v>
      </c>
      <c r="R43" s="28" t="s">
        <v>82</v>
      </c>
      <c r="S43" s="28" t="s">
        <v>108</v>
      </c>
      <c r="T43" s="28" t="s">
        <v>82</v>
      </c>
      <c r="U43" s="28" t="s">
        <v>87</v>
      </c>
      <c r="V43" s="28" t="s">
        <v>109</v>
      </c>
      <c r="W43" s="28" t="s">
        <v>83</v>
      </c>
      <c r="X43" s="28" t="s">
        <v>109</v>
      </c>
      <c r="Y43" s="28" t="s">
        <v>148</v>
      </c>
      <c r="Z43" s="28" t="s">
        <v>82</v>
      </c>
      <c r="AA43" s="28" t="s">
        <v>86</v>
      </c>
      <c r="AB43" s="28" t="s">
        <v>109</v>
      </c>
      <c r="BI43" s="6" t="str">
        <f t="shared" si="13"/>
        <v>000210100023220031002101200113001001</v>
      </c>
      <c r="BJ43" s="6" t="str">
        <f t="shared" si="14"/>
        <v/>
      </c>
      <c r="BK43" s="59">
        <f t="shared" si="15"/>
        <v>30</v>
      </c>
      <c r="BL43" s="6" t="str">
        <f t="shared" si="16"/>
        <v>000210100023220031002101200113001001</v>
      </c>
      <c r="BM43" s="4">
        <f t="shared" si="17"/>
        <v>18</v>
      </c>
      <c r="BN43" s="4">
        <f t="shared" si="18"/>
        <v>9</v>
      </c>
      <c r="BO43" s="4">
        <f t="shared" si="19"/>
        <v>6</v>
      </c>
      <c r="BP43" s="4">
        <f t="shared" si="20"/>
        <v>3</v>
      </c>
      <c r="BQ43" s="4">
        <f t="shared" si="21"/>
        <v>30</v>
      </c>
      <c r="BR43" s="4">
        <f t="shared" si="22"/>
        <v>3</v>
      </c>
      <c r="BS43" s="4" t="str">
        <f t="shared" si="23"/>
        <v>OK</v>
      </c>
      <c r="BT43" s="4">
        <f t="shared" si="24"/>
        <v>0</v>
      </c>
    </row>
    <row r="44" spans="1:72" ht="13" x14ac:dyDescent="0.3">
      <c r="A44" s="4">
        <v>19</v>
      </c>
      <c r="B44" s="21">
        <v>106</v>
      </c>
      <c r="C44" s="21" t="s">
        <v>301</v>
      </c>
      <c r="D44" s="21" t="s">
        <v>113</v>
      </c>
      <c r="E44" s="36" t="s">
        <v>114</v>
      </c>
      <c r="F44" s="40" t="s">
        <v>129</v>
      </c>
      <c r="G44" s="43" t="s">
        <v>136</v>
      </c>
      <c r="H44" s="34">
        <v>260</v>
      </c>
      <c r="I44" s="26"/>
      <c r="J44" s="26"/>
      <c r="K44" s="27" t="s">
        <v>82</v>
      </c>
      <c r="L44" s="28" t="s">
        <v>82</v>
      </c>
      <c r="M44" s="28" t="s">
        <v>109</v>
      </c>
      <c r="N44" s="28" t="s">
        <v>82</v>
      </c>
      <c r="O44" s="28" t="s">
        <v>82</v>
      </c>
      <c r="P44" s="28" t="s">
        <v>103</v>
      </c>
      <c r="Q44" s="28" t="s">
        <v>108</v>
      </c>
      <c r="R44" s="28" t="s">
        <v>82</v>
      </c>
      <c r="S44" s="28" t="s">
        <v>89</v>
      </c>
      <c r="T44" s="28" t="s">
        <v>86</v>
      </c>
      <c r="U44" s="28" t="s">
        <v>83</v>
      </c>
      <c r="V44" s="28" t="s">
        <v>86</v>
      </c>
      <c r="W44" s="28" t="s">
        <v>82</v>
      </c>
      <c r="X44" s="28" t="s">
        <v>131</v>
      </c>
      <c r="Y44" s="28" t="s">
        <v>85</v>
      </c>
      <c r="Z44" s="28" t="s">
        <v>111</v>
      </c>
      <c r="AA44" s="28" t="s">
        <v>82</v>
      </c>
      <c r="AB44" s="28" t="s">
        <v>82</v>
      </c>
      <c r="BI44" s="6" t="str">
        <f t="shared" si="13"/>
        <v>000001000052310030102010002305020000</v>
      </c>
      <c r="BJ44" s="6" t="str">
        <f t="shared" si="14"/>
        <v/>
      </c>
      <c r="BK44" s="59">
        <f t="shared" si="15"/>
        <v>31</v>
      </c>
      <c r="BL44" s="6" t="str">
        <f t="shared" si="16"/>
        <v>000001000052310030102010002305020000</v>
      </c>
      <c r="BM44" s="4">
        <f t="shared" si="17"/>
        <v>23</v>
      </c>
      <c r="BN44" s="4">
        <f t="shared" si="18"/>
        <v>4</v>
      </c>
      <c r="BO44" s="4">
        <f t="shared" si="19"/>
        <v>4</v>
      </c>
      <c r="BP44" s="4">
        <f t="shared" si="20"/>
        <v>3</v>
      </c>
      <c r="BQ44" s="4">
        <f t="shared" si="21"/>
        <v>31</v>
      </c>
      <c r="BR44" s="4">
        <f t="shared" si="22"/>
        <v>6</v>
      </c>
      <c r="BS44" s="4" t="str">
        <f t="shared" si="23"/>
        <v>OK</v>
      </c>
      <c r="BT44" s="4">
        <f t="shared" si="24"/>
        <v>0</v>
      </c>
    </row>
    <row r="45" spans="1:72" ht="13" x14ac:dyDescent="0.3">
      <c r="A45" s="4">
        <v>20</v>
      </c>
      <c r="B45" s="21">
        <v>130</v>
      </c>
      <c r="C45" s="21" t="s">
        <v>340</v>
      </c>
      <c r="D45" s="21" t="s">
        <v>105</v>
      </c>
      <c r="E45" s="36" t="s">
        <v>257</v>
      </c>
      <c r="F45" s="41" t="s">
        <v>203</v>
      </c>
      <c r="G45" s="33" t="s">
        <v>192</v>
      </c>
      <c r="H45" s="34">
        <v>300</v>
      </c>
      <c r="I45" s="26"/>
      <c r="J45" s="26"/>
      <c r="K45" s="27" t="s">
        <v>82</v>
      </c>
      <c r="L45" s="28" t="s">
        <v>82</v>
      </c>
      <c r="M45" s="28" t="s">
        <v>82</v>
      </c>
      <c r="N45" s="28" t="s">
        <v>82</v>
      </c>
      <c r="O45" s="28" t="s">
        <v>88</v>
      </c>
      <c r="P45" s="28" t="s">
        <v>137</v>
      </c>
      <c r="Q45" s="28" t="s">
        <v>82</v>
      </c>
      <c r="R45" s="28" t="s">
        <v>82</v>
      </c>
      <c r="S45" s="28" t="s">
        <v>84</v>
      </c>
      <c r="T45" s="28" t="s">
        <v>82</v>
      </c>
      <c r="U45" s="28" t="s">
        <v>117</v>
      </c>
      <c r="V45" s="28" t="s">
        <v>148</v>
      </c>
      <c r="W45" s="28" t="s">
        <v>86</v>
      </c>
      <c r="X45" s="28" t="s">
        <v>84</v>
      </c>
      <c r="Y45" s="28" t="s">
        <v>87</v>
      </c>
      <c r="Z45" s="28" t="s">
        <v>89</v>
      </c>
      <c r="AA45" s="28" t="s">
        <v>86</v>
      </c>
      <c r="AB45" s="28" t="s">
        <v>82</v>
      </c>
      <c r="BI45" s="6" t="str">
        <f t="shared" si="13"/>
        <v>000000005051000003001113100321301000</v>
      </c>
      <c r="BJ45" s="6" t="str">
        <f t="shared" si="14"/>
        <v/>
      </c>
      <c r="BK45" s="59">
        <f t="shared" si="15"/>
        <v>31</v>
      </c>
      <c r="BL45" s="6" t="str">
        <f t="shared" si="16"/>
        <v>000000005051000003001113100321301000</v>
      </c>
      <c r="BM45" s="4">
        <f t="shared" si="17"/>
        <v>22</v>
      </c>
      <c r="BN45" s="4">
        <f t="shared" si="18"/>
        <v>7</v>
      </c>
      <c r="BO45" s="4">
        <f t="shared" si="19"/>
        <v>1</v>
      </c>
      <c r="BP45" s="4">
        <f t="shared" si="20"/>
        <v>4</v>
      </c>
      <c r="BQ45" s="4">
        <f t="shared" si="21"/>
        <v>31</v>
      </c>
      <c r="BR45" s="4">
        <f t="shared" si="22"/>
        <v>5</v>
      </c>
      <c r="BS45" s="4" t="str">
        <f t="shared" si="23"/>
        <v>OK</v>
      </c>
      <c r="BT45" s="4">
        <f t="shared" si="24"/>
        <v>0</v>
      </c>
    </row>
    <row r="46" spans="1:72" ht="13" x14ac:dyDescent="0.3">
      <c r="A46" s="4">
        <v>21</v>
      </c>
      <c r="B46" s="21">
        <v>77</v>
      </c>
      <c r="C46" s="21" t="s">
        <v>258</v>
      </c>
      <c r="D46" s="21" t="s">
        <v>250</v>
      </c>
      <c r="E46" s="36" t="s">
        <v>114</v>
      </c>
      <c r="F46" s="32" t="s">
        <v>98</v>
      </c>
      <c r="G46" s="33" t="s">
        <v>238</v>
      </c>
      <c r="H46" s="34">
        <v>300</v>
      </c>
      <c r="I46" s="26"/>
      <c r="J46" s="21"/>
      <c r="K46" s="27" t="s">
        <v>82</v>
      </c>
      <c r="L46" s="28" t="s">
        <v>82</v>
      </c>
      <c r="M46" s="28" t="s">
        <v>111</v>
      </c>
      <c r="N46" s="28" t="s">
        <v>86</v>
      </c>
      <c r="O46" s="28" t="s">
        <v>86</v>
      </c>
      <c r="P46" s="28" t="s">
        <v>82</v>
      </c>
      <c r="Q46" s="28" t="s">
        <v>117</v>
      </c>
      <c r="R46" s="28" t="s">
        <v>82</v>
      </c>
      <c r="S46" s="28" t="s">
        <v>131</v>
      </c>
      <c r="T46" s="28" t="s">
        <v>86</v>
      </c>
      <c r="U46" s="28" t="s">
        <v>87</v>
      </c>
      <c r="V46" s="28" t="s">
        <v>82</v>
      </c>
      <c r="W46" s="28" t="s">
        <v>86</v>
      </c>
      <c r="X46" s="28" t="s">
        <v>84</v>
      </c>
      <c r="Y46" s="28" t="s">
        <v>82</v>
      </c>
      <c r="Z46" s="28" t="s">
        <v>95</v>
      </c>
      <c r="AA46" s="28" t="s">
        <v>82</v>
      </c>
      <c r="AB46" s="28" t="s">
        <v>83</v>
      </c>
      <c r="BI46" s="6" t="str">
        <f t="shared" si="13"/>
        <v>000002101000110023102100100300550020</v>
      </c>
      <c r="BJ46" s="6" t="str">
        <f t="shared" si="14"/>
        <v/>
      </c>
      <c r="BK46" s="59">
        <f t="shared" si="15"/>
        <v>31</v>
      </c>
      <c r="BL46" s="6" t="str">
        <f t="shared" si="16"/>
        <v>000002101000110023102100100300550020</v>
      </c>
      <c r="BM46" s="4">
        <f t="shared" si="17"/>
        <v>21</v>
      </c>
      <c r="BN46" s="4">
        <f t="shared" si="18"/>
        <v>7</v>
      </c>
      <c r="BO46" s="4">
        <f t="shared" si="19"/>
        <v>4</v>
      </c>
      <c r="BP46" s="4">
        <f t="shared" si="20"/>
        <v>2</v>
      </c>
      <c r="BQ46" s="4">
        <f t="shared" si="21"/>
        <v>31</v>
      </c>
      <c r="BR46" s="4">
        <f t="shared" si="22"/>
        <v>4</v>
      </c>
      <c r="BS46" s="4" t="str">
        <f t="shared" si="23"/>
        <v>OK</v>
      </c>
      <c r="BT46" s="4">
        <f t="shared" si="24"/>
        <v>0</v>
      </c>
    </row>
    <row r="47" spans="1:72" ht="13" x14ac:dyDescent="0.3">
      <c r="A47" s="4">
        <v>22</v>
      </c>
      <c r="B47" s="21">
        <v>110</v>
      </c>
      <c r="C47" s="21" t="s">
        <v>309</v>
      </c>
      <c r="D47" s="21" t="s">
        <v>119</v>
      </c>
      <c r="E47" s="36" t="s">
        <v>114</v>
      </c>
      <c r="F47" s="32" t="s">
        <v>310</v>
      </c>
      <c r="G47" s="43" t="s">
        <v>238</v>
      </c>
      <c r="H47" s="34">
        <v>250</v>
      </c>
      <c r="I47" s="26"/>
      <c r="J47" s="26"/>
      <c r="K47" s="27" t="s">
        <v>86</v>
      </c>
      <c r="L47" s="28" t="s">
        <v>82</v>
      </c>
      <c r="M47" s="28" t="s">
        <v>82</v>
      </c>
      <c r="N47" s="28" t="s">
        <v>82</v>
      </c>
      <c r="O47" s="28" t="s">
        <v>82</v>
      </c>
      <c r="P47" s="28" t="s">
        <v>117</v>
      </c>
      <c r="Q47" s="28" t="s">
        <v>89</v>
      </c>
      <c r="R47" s="28" t="s">
        <v>82</v>
      </c>
      <c r="S47" s="28" t="s">
        <v>102</v>
      </c>
      <c r="T47" s="28" t="s">
        <v>82</v>
      </c>
      <c r="U47" s="28" t="s">
        <v>131</v>
      </c>
      <c r="V47" s="28" t="s">
        <v>111</v>
      </c>
      <c r="W47" s="28" t="s">
        <v>82</v>
      </c>
      <c r="X47" s="28" t="s">
        <v>108</v>
      </c>
      <c r="Y47" s="28" t="s">
        <v>110</v>
      </c>
      <c r="Z47" s="28" t="s">
        <v>86</v>
      </c>
      <c r="AA47" s="28" t="s">
        <v>82</v>
      </c>
      <c r="AB47" s="28" t="s">
        <v>117</v>
      </c>
      <c r="BI47" s="6" t="str">
        <f t="shared" si="13"/>
        <v>100000000011300035002302003112100011</v>
      </c>
      <c r="BJ47" s="6" t="str">
        <f t="shared" si="14"/>
        <v/>
      </c>
      <c r="BK47" s="59">
        <f t="shared" si="15"/>
        <v>31</v>
      </c>
      <c r="BL47" s="6" t="str">
        <f t="shared" si="16"/>
        <v>100000000011300035002302003112100011</v>
      </c>
      <c r="BM47" s="4">
        <f t="shared" si="17"/>
        <v>20</v>
      </c>
      <c r="BN47" s="4">
        <f t="shared" si="18"/>
        <v>8</v>
      </c>
      <c r="BO47" s="4">
        <f t="shared" si="19"/>
        <v>3</v>
      </c>
      <c r="BP47" s="4">
        <f t="shared" si="20"/>
        <v>4</v>
      </c>
      <c r="BQ47" s="4">
        <f t="shared" si="21"/>
        <v>31</v>
      </c>
      <c r="BR47" s="4">
        <f t="shared" si="22"/>
        <v>1</v>
      </c>
      <c r="BS47" s="4" t="str">
        <f t="shared" si="23"/>
        <v>OK</v>
      </c>
      <c r="BT47" s="4">
        <f t="shared" si="24"/>
        <v>0</v>
      </c>
    </row>
    <row r="48" spans="1:72" ht="13" x14ac:dyDescent="0.3">
      <c r="A48" s="4">
        <v>23</v>
      </c>
      <c r="B48" s="21">
        <v>111</v>
      </c>
      <c r="C48" s="21" t="s">
        <v>311</v>
      </c>
      <c r="D48" s="21" t="s">
        <v>308</v>
      </c>
      <c r="E48" s="36" t="s">
        <v>114</v>
      </c>
      <c r="F48" s="41" t="s">
        <v>203</v>
      </c>
      <c r="G48" s="43" t="s">
        <v>206</v>
      </c>
      <c r="H48" s="34">
        <v>300</v>
      </c>
      <c r="I48" s="26"/>
      <c r="J48" s="26"/>
      <c r="K48" s="27" t="s">
        <v>88</v>
      </c>
      <c r="L48" s="28" t="s">
        <v>111</v>
      </c>
      <c r="M48" s="28" t="s">
        <v>82</v>
      </c>
      <c r="N48" s="28" t="s">
        <v>86</v>
      </c>
      <c r="O48" s="28" t="s">
        <v>82</v>
      </c>
      <c r="P48" s="28" t="s">
        <v>102</v>
      </c>
      <c r="Q48" s="28" t="s">
        <v>110</v>
      </c>
      <c r="R48" s="28" t="s">
        <v>82</v>
      </c>
      <c r="S48" s="28" t="s">
        <v>87</v>
      </c>
      <c r="T48" s="28" t="s">
        <v>82</v>
      </c>
      <c r="U48" s="28" t="s">
        <v>125</v>
      </c>
      <c r="V48" s="28" t="s">
        <v>82</v>
      </c>
      <c r="W48" s="28" t="s">
        <v>82</v>
      </c>
      <c r="X48" s="28" t="s">
        <v>82</v>
      </c>
      <c r="Y48" s="28" t="s">
        <v>82</v>
      </c>
      <c r="Z48" s="28" t="s">
        <v>82</v>
      </c>
      <c r="AA48" s="28" t="s">
        <v>89</v>
      </c>
      <c r="AB48" s="28" t="s">
        <v>89</v>
      </c>
      <c r="BI48" s="6" t="str">
        <f t="shared" si="13"/>
        <v>500200100035120021002200000000003030</v>
      </c>
      <c r="BJ48" s="6" t="str">
        <f t="shared" si="14"/>
        <v/>
      </c>
      <c r="BK48" s="59">
        <f t="shared" si="15"/>
        <v>32</v>
      </c>
      <c r="BL48" s="6" t="str">
        <f t="shared" si="16"/>
        <v>500200100035120021002200000000003030</v>
      </c>
      <c r="BM48" s="4">
        <f t="shared" si="17"/>
        <v>23</v>
      </c>
      <c r="BN48" s="4">
        <f t="shared" si="18"/>
        <v>3</v>
      </c>
      <c r="BO48" s="4">
        <f t="shared" si="19"/>
        <v>5</v>
      </c>
      <c r="BP48" s="4">
        <f t="shared" si="20"/>
        <v>3</v>
      </c>
      <c r="BQ48" s="4">
        <f t="shared" si="21"/>
        <v>32</v>
      </c>
      <c r="BR48" s="4">
        <f t="shared" si="22"/>
        <v>1</v>
      </c>
      <c r="BS48" s="4" t="str">
        <f t="shared" si="23"/>
        <v>OK</v>
      </c>
      <c r="BT48" s="4">
        <f t="shared" si="24"/>
        <v>0</v>
      </c>
    </row>
    <row r="49" spans="1:72" ht="13" x14ac:dyDescent="0.3">
      <c r="A49" s="4">
        <v>24</v>
      </c>
      <c r="B49" s="21">
        <v>74</v>
      </c>
      <c r="C49" s="21" t="s">
        <v>254</v>
      </c>
      <c r="D49" s="21" t="s">
        <v>150</v>
      </c>
      <c r="E49" s="36" t="s">
        <v>114</v>
      </c>
      <c r="F49" s="38" t="s">
        <v>129</v>
      </c>
      <c r="G49" s="33" t="s">
        <v>247</v>
      </c>
      <c r="H49" s="34">
        <v>300</v>
      </c>
      <c r="I49" s="26"/>
      <c r="J49" s="21"/>
      <c r="K49" s="27" t="s">
        <v>82</v>
      </c>
      <c r="L49" s="28" t="s">
        <v>82</v>
      </c>
      <c r="M49" s="28" t="s">
        <v>86</v>
      </c>
      <c r="N49" s="28" t="s">
        <v>117</v>
      </c>
      <c r="O49" s="28" t="s">
        <v>82</v>
      </c>
      <c r="P49" s="28" t="s">
        <v>120</v>
      </c>
      <c r="Q49" s="28" t="s">
        <v>83</v>
      </c>
      <c r="R49" s="28" t="s">
        <v>82</v>
      </c>
      <c r="S49" s="28" t="s">
        <v>96</v>
      </c>
      <c r="T49" s="28" t="s">
        <v>82</v>
      </c>
      <c r="U49" s="28" t="s">
        <v>108</v>
      </c>
      <c r="V49" s="28" t="s">
        <v>109</v>
      </c>
      <c r="W49" s="28" t="s">
        <v>109</v>
      </c>
      <c r="X49" s="28" t="s">
        <v>86</v>
      </c>
      <c r="Y49" s="28" t="s">
        <v>82</v>
      </c>
      <c r="Z49" s="28" t="s">
        <v>85</v>
      </c>
      <c r="AA49" s="28" t="s">
        <v>82</v>
      </c>
      <c r="AB49" s="28" t="s">
        <v>109</v>
      </c>
      <c r="BI49" s="6" t="str">
        <f t="shared" si="13"/>
        <v>000010110032200055003101011000050001</v>
      </c>
      <c r="BJ49" s="6" t="str">
        <f t="shared" si="14"/>
        <v/>
      </c>
      <c r="BK49" s="59">
        <f t="shared" si="15"/>
        <v>33</v>
      </c>
      <c r="BL49" s="6" t="str">
        <f t="shared" si="16"/>
        <v>000010110032200055003101011000050001</v>
      </c>
      <c r="BM49" s="4">
        <f t="shared" si="17"/>
        <v>21</v>
      </c>
      <c r="BN49" s="4">
        <f t="shared" si="18"/>
        <v>8</v>
      </c>
      <c r="BO49" s="4">
        <f t="shared" si="19"/>
        <v>2</v>
      </c>
      <c r="BP49" s="4">
        <f t="shared" si="20"/>
        <v>2</v>
      </c>
      <c r="BQ49" s="4">
        <f t="shared" si="21"/>
        <v>33</v>
      </c>
      <c r="BR49" s="4">
        <f t="shared" si="22"/>
        <v>3</v>
      </c>
      <c r="BS49" s="4" t="str">
        <f t="shared" si="23"/>
        <v>OK</v>
      </c>
      <c r="BT49" s="4">
        <f t="shared" si="24"/>
        <v>0</v>
      </c>
    </row>
    <row r="50" spans="1:72" ht="13" x14ac:dyDescent="0.3">
      <c r="A50" s="4">
        <v>25</v>
      </c>
      <c r="B50" s="21">
        <v>124</v>
      </c>
      <c r="C50" s="21" t="s">
        <v>331</v>
      </c>
      <c r="D50" s="21" t="s">
        <v>260</v>
      </c>
      <c r="E50" s="36" t="s">
        <v>114</v>
      </c>
      <c r="F50" s="39" t="s">
        <v>332</v>
      </c>
      <c r="G50" s="43" t="s">
        <v>93</v>
      </c>
      <c r="H50" s="34">
        <v>250</v>
      </c>
      <c r="I50" s="26"/>
      <c r="J50" s="26"/>
      <c r="K50" s="27" t="s">
        <v>82</v>
      </c>
      <c r="L50" s="28" t="s">
        <v>82</v>
      </c>
      <c r="M50" s="28" t="s">
        <v>86</v>
      </c>
      <c r="N50" s="28" t="s">
        <v>82</v>
      </c>
      <c r="O50" s="28" t="s">
        <v>82</v>
      </c>
      <c r="P50" s="28" t="s">
        <v>120</v>
      </c>
      <c r="Q50" s="28" t="s">
        <v>108</v>
      </c>
      <c r="R50" s="28" t="s">
        <v>88</v>
      </c>
      <c r="S50" s="28" t="s">
        <v>89</v>
      </c>
      <c r="T50" s="28" t="s">
        <v>117</v>
      </c>
      <c r="U50" s="28" t="s">
        <v>131</v>
      </c>
      <c r="V50" s="28" t="s">
        <v>84</v>
      </c>
      <c r="W50" s="28" t="s">
        <v>82</v>
      </c>
      <c r="X50" s="28" t="s">
        <v>82</v>
      </c>
      <c r="Y50" s="28" t="s">
        <v>82</v>
      </c>
      <c r="Z50" s="28" t="s">
        <v>125</v>
      </c>
      <c r="AA50" s="28" t="s">
        <v>109</v>
      </c>
      <c r="AB50" s="28" t="s">
        <v>82</v>
      </c>
      <c r="BI50" s="6" t="str">
        <f t="shared" si="13"/>
        <v>000010000032315030112303000000220100</v>
      </c>
      <c r="BJ50" s="6" t="str">
        <f t="shared" si="14"/>
        <v/>
      </c>
      <c r="BK50" s="59">
        <f t="shared" si="15"/>
        <v>33</v>
      </c>
      <c r="BL50" s="6" t="str">
        <f t="shared" si="16"/>
        <v>000010000032315030112303000000220100</v>
      </c>
      <c r="BM50" s="4">
        <f t="shared" si="17"/>
        <v>21</v>
      </c>
      <c r="BN50" s="4">
        <f t="shared" si="18"/>
        <v>5</v>
      </c>
      <c r="BO50" s="4">
        <f t="shared" si="19"/>
        <v>4</v>
      </c>
      <c r="BP50" s="4">
        <f t="shared" si="20"/>
        <v>5</v>
      </c>
      <c r="BQ50" s="4">
        <f t="shared" si="21"/>
        <v>33</v>
      </c>
      <c r="BR50" s="4">
        <f t="shared" si="22"/>
        <v>3</v>
      </c>
      <c r="BS50" s="4" t="str">
        <f t="shared" si="23"/>
        <v>OK</v>
      </c>
      <c r="BT50" s="4">
        <f t="shared" si="24"/>
        <v>0</v>
      </c>
    </row>
    <row r="51" spans="1:72" ht="13" x14ac:dyDescent="0.3">
      <c r="A51" s="4">
        <v>26</v>
      </c>
      <c r="B51" s="21">
        <v>97</v>
      </c>
      <c r="C51" s="21" t="s">
        <v>286</v>
      </c>
      <c r="D51" s="21" t="s">
        <v>143</v>
      </c>
      <c r="E51" s="36" t="s">
        <v>114</v>
      </c>
      <c r="F51" s="35" t="s">
        <v>106</v>
      </c>
      <c r="G51" s="43" t="s">
        <v>166</v>
      </c>
      <c r="H51" s="34">
        <v>300</v>
      </c>
      <c r="I51" s="26"/>
      <c r="J51" s="26"/>
      <c r="K51" s="27" t="s">
        <v>82</v>
      </c>
      <c r="L51" s="28" t="s">
        <v>82</v>
      </c>
      <c r="M51" s="28" t="s">
        <v>86</v>
      </c>
      <c r="N51" s="28" t="s">
        <v>117</v>
      </c>
      <c r="O51" s="28" t="s">
        <v>82</v>
      </c>
      <c r="P51" s="28" t="s">
        <v>148</v>
      </c>
      <c r="Q51" s="28" t="s">
        <v>82</v>
      </c>
      <c r="R51" s="28" t="s">
        <v>82</v>
      </c>
      <c r="S51" s="28" t="s">
        <v>102</v>
      </c>
      <c r="T51" s="28" t="s">
        <v>82</v>
      </c>
      <c r="U51" s="28" t="s">
        <v>111</v>
      </c>
      <c r="V51" s="28" t="s">
        <v>110</v>
      </c>
      <c r="W51" s="28" t="s">
        <v>82</v>
      </c>
      <c r="X51" s="28" t="s">
        <v>111</v>
      </c>
      <c r="Y51" s="28" t="s">
        <v>82</v>
      </c>
      <c r="Z51" s="28" t="s">
        <v>126</v>
      </c>
      <c r="AA51" s="28" t="s">
        <v>109</v>
      </c>
      <c r="AB51" s="28" t="s">
        <v>148</v>
      </c>
      <c r="BI51" s="6" t="str">
        <f t="shared" si="13"/>
        <v>000010110013000035000212000200150113</v>
      </c>
      <c r="BJ51" s="6" t="str">
        <f t="shared" si="14"/>
        <v/>
      </c>
      <c r="BK51" s="59">
        <f t="shared" si="15"/>
        <v>33</v>
      </c>
      <c r="BL51" s="6" t="str">
        <f t="shared" si="16"/>
        <v>000010110013000035000212000200150113</v>
      </c>
      <c r="BM51" s="4">
        <f t="shared" si="17"/>
        <v>20</v>
      </c>
      <c r="BN51" s="4">
        <f t="shared" si="18"/>
        <v>8</v>
      </c>
      <c r="BO51" s="4">
        <f t="shared" si="19"/>
        <v>3</v>
      </c>
      <c r="BP51" s="4">
        <f t="shared" si="20"/>
        <v>3</v>
      </c>
      <c r="BQ51" s="4">
        <f t="shared" si="21"/>
        <v>33</v>
      </c>
      <c r="BR51" s="4">
        <f t="shared" si="22"/>
        <v>3</v>
      </c>
      <c r="BS51" s="4" t="str">
        <f t="shared" si="23"/>
        <v>OK</v>
      </c>
      <c r="BT51" s="4">
        <f t="shared" si="24"/>
        <v>0</v>
      </c>
    </row>
    <row r="52" spans="1:72" ht="13" x14ac:dyDescent="0.3">
      <c r="A52" s="4">
        <v>27</v>
      </c>
      <c r="B52" s="21">
        <v>26</v>
      </c>
      <c r="C52" s="21" t="s">
        <v>178</v>
      </c>
      <c r="D52" s="21" t="s">
        <v>179</v>
      </c>
      <c r="E52" s="36" t="s">
        <v>114</v>
      </c>
      <c r="F52" s="46" t="s">
        <v>180</v>
      </c>
      <c r="G52" s="33" t="s">
        <v>181</v>
      </c>
      <c r="H52" s="34">
        <v>300</v>
      </c>
      <c r="I52" s="26"/>
      <c r="J52" s="21"/>
      <c r="K52" s="27" t="s">
        <v>109</v>
      </c>
      <c r="L52" s="28" t="s">
        <v>83</v>
      </c>
      <c r="M52" s="28" t="s">
        <v>86</v>
      </c>
      <c r="N52" s="28" t="s">
        <v>86</v>
      </c>
      <c r="O52" s="28" t="s">
        <v>86</v>
      </c>
      <c r="P52" s="28" t="s">
        <v>87</v>
      </c>
      <c r="Q52" s="28" t="s">
        <v>102</v>
      </c>
      <c r="R52" s="28" t="s">
        <v>82</v>
      </c>
      <c r="S52" s="28" t="s">
        <v>103</v>
      </c>
      <c r="T52" s="28" t="s">
        <v>86</v>
      </c>
      <c r="U52" s="28" t="s">
        <v>117</v>
      </c>
      <c r="V52" s="28" t="s">
        <v>109</v>
      </c>
      <c r="W52" s="28" t="s">
        <v>109</v>
      </c>
      <c r="X52" s="28" t="s">
        <v>86</v>
      </c>
      <c r="Y52" s="28" t="s">
        <v>109</v>
      </c>
      <c r="Z52" s="28" t="s">
        <v>86</v>
      </c>
      <c r="AA52" s="28" t="s">
        <v>82</v>
      </c>
      <c r="AB52" s="28" t="s">
        <v>86</v>
      </c>
      <c r="BI52" s="6" t="str">
        <f t="shared" si="13"/>
        <v>012010101021350052101101011001100010</v>
      </c>
      <c r="BJ52" s="6" t="str">
        <f t="shared" si="14"/>
        <v/>
      </c>
      <c r="BK52" s="59">
        <f t="shared" si="15"/>
        <v>33</v>
      </c>
      <c r="BL52" s="6" t="str">
        <f t="shared" si="16"/>
        <v>012010101021350052101101011001100010</v>
      </c>
      <c r="BM52" s="4">
        <f t="shared" si="17"/>
        <v>16</v>
      </c>
      <c r="BN52" s="4">
        <f t="shared" si="18"/>
        <v>14</v>
      </c>
      <c r="BO52" s="4">
        <f t="shared" si="19"/>
        <v>3</v>
      </c>
      <c r="BP52" s="4">
        <f t="shared" si="20"/>
        <v>1</v>
      </c>
      <c r="BQ52" s="4">
        <f t="shared" si="21"/>
        <v>33</v>
      </c>
      <c r="BR52" s="4">
        <f t="shared" si="22"/>
        <v>2</v>
      </c>
      <c r="BS52" s="4" t="str">
        <f t="shared" si="23"/>
        <v>OK</v>
      </c>
      <c r="BT52" s="4">
        <f t="shared" si="24"/>
        <v>0</v>
      </c>
    </row>
    <row r="53" spans="1:72" ht="13" x14ac:dyDescent="0.3">
      <c r="A53" s="4">
        <v>28</v>
      </c>
      <c r="B53" s="21">
        <v>67</v>
      </c>
      <c r="C53" s="21" t="s">
        <v>244</v>
      </c>
      <c r="D53" s="21" t="s">
        <v>91</v>
      </c>
      <c r="E53" s="36" t="s">
        <v>114</v>
      </c>
      <c r="F53" s="35" t="s">
        <v>106</v>
      </c>
      <c r="G53" s="33" t="s">
        <v>147</v>
      </c>
      <c r="H53" s="34">
        <v>300</v>
      </c>
      <c r="I53" s="26"/>
      <c r="J53" s="21"/>
      <c r="K53" s="27" t="s">
        <v>109</v>
      </c>
      <c r="L53" s="28" t="s">
        <v>86</v>
      </c>
      <c r="M53" s="28" t="s">
        <v>82</v>
      </c>
      <c r="N53" s="28" t="s">
        <v>117</v>
      </c>
      <c r="O53" s="28" t="s">
        <v>82</v>
      </c>
      <c r="P53" s="28" t="s">
        <v>120</v>
      </c>
      <c r="Q53" s="28" t="s">
        <v>126</v>
      </c>
      <c r="R53" s="28" t="s">
        <v>82</v>
      </c>
      <c r="S53" s="28" t="s">
        <v>101</v>
      </c>
      <c r="T53" s="28" t="s">
        <v>82</v>
      </c>
      <c r="U53" s="28" t="s">
        <v>131</v>
      </c>
      <c r="V53" s="28" t="s">
        <v>117</v>
      </c>
      <c r="W53" s="28" t="s">
        <v>82</v>
      </c>
      <c r="X53" s="28" t="s">
        <v>86</v>
      </c>
      <c r="Y53" s="28" t="s">
        <v>109</v>
      </c>
      <c r="Z53" s="28" t="s">
        <v>109</v>
      </c>
      <c r="AA53" s="28" t="s">
        <v>117</v>
      </c>
      <c r="AB53" s="28" t="s">
        <v>89</v>
      </c>
      <c r="BI53" s="6" t="str">
        <f t="shared" si="13"/>
        <v>011000110032150033002311001001011130</v>
      </c>
      <c r="BJ53" s="6" t="str">
        <f t="shared" si="14"/>
        <v/>
      </c>
      <c r="BK53" s="59">
        <f t="shared" si="15"/>
        <v>36</v>
      </c>
      <c r="BL53" s="6" t="str">
        <f t="shared" si="16"/>
        <v>011000110032150033002311001001011130</v>
      </c>
      <c r="BM53" s="4">
        <f t="shared" si="17"/>
        <v>16</v>
      </c>
      <c r="BN53" s="4">
        <f t="shared" si="18"/>
        <v>12</v>
      </c>
      <c r="BO53" s="4">
        <f t="shared" si="19"/>
        <v>2</v>
      </c>
      <c r="BP53" s="4">
        <f t="shared" si="20"/>
        <v>5</v>
      </c>
      <c r="BQ53" s="4">
        <f t="shared" si="21"/>
        <v>36</v>
      </c>
      <c r="BR53" s="4">
        <f t="shared" si="22"/>
        <v>2</v>
      </c>
      <c r="BS53" s="4" t="str">
        <f t="shared" si="23"/>
        <v>OK</v>
      </c>
      <c r="BT53" s="4">
        <f t="shared" si="24"/>
        <v>0</v>
      </c>
    </row>
    <row r="54" spans="1:72" ht="13" x14ac:dyDescent="0.3">
      <c r="A54" s="4">
        <v>29</v>
      </c>
      <c r="B54" s="21">
        <v>56</v>
      </c>
      <c r="C54" s="21" t="s">
        <v>227</v>
      </c>
      <c r="D54" s="21" t="s">
        <v>222</v>
      </c>
      <c r="E54" s="36" t="s">
        <v>114</v>
      </c>
      <c r="F54" s="41" t="s">
        <v>203</v>
      </c>
      <c r="G54" s="33" t="s">
        <v>228</v>
      </c>
      <c r="H54" s="34">
        <v>300</v>
      </c>
      <c r="I54" s="26"/>
      <c r="J54" s="21"/>
      <c r="K54" s="27" t="s">
        <v>82</v>
      </c>
      <c r="L54" s="28" t="s">
        <v>82</v>
      </c>
      <c r="M54" s="28" t="s">
        <v>82</v>
      </c>
      <c r="N54" s="28" t="s">
        <v>89</v>
      </c>
      <c r="O54" s="28" t="s">
        <v>109</v>
      </c>
      <c r="P54" s="28" t="s">
        <v>101</v>
      </c>
      <c r="Q54" s="28" t="s">
        <v>84</v>
      </c>
      <c r="R54" s="28" t="s">
        <v>82</v>
      </c>
      <c r="S54" s="28" t="s">
        <v>125</v>
      </c>
      <c r="T54" s="28" t="s">
        <v>137</v>
      </c>
      <c r="U54" s="28" t="s">
        <v>120</v>
      </c>
      <c r="V54" s="28" t="s">
        <v>117</v>
      </c>
      <c r="W54" s="28" t="s">
        <v>82</v>
      </c>
      <c r="X54" s="28" t="s">
        <v>82</v>
      </c>
      <c r="Y54" s="28" t="s">
        <v>82</v>
      </c>
      <c r="Z54" s="28" t="s">
        <v>88</v>
      </c>
      <c r="AA54" s="28" t="s">
        <v>83</v>
      </c>
      <c r="AB54" s="28" t="s">
        <v>89</v>
      </c>
      <c r="BI54" s="6" t="str">
        <f t="shared" si="13"/>
        <v>000000300133030022513211000000502030</v>
      </c>
      <c r="BJ54" s="6" t="str">
        <f t="shared" si="14"/>
        <v/>
      </c>
      <c r="BK54" s="59">
        <f t="shared" si="15"/>
        <v>40</v>
      </c>
      <c r="BL54" s="6" t="str">
        <f t="shared" si="16"/>
        <v>000000300133030022513211000000502030</v>
      </c>
      <c r="BM54" s="4">
        <f t="shared" si="17"/>
        <v>20</v>
      </c>
      <c r="BN54" s="4">
        <f t="shared" si="18"/>
        <v>4</v>
      </c>
      <c r="BO54" s="4">
        <f t="shared" si="19"/>
        <v>4</v>
      </c>
      <c r="BP54" s="4">
        <f t="shared" si="20"/>
        <v>6</v>
      </c>
      <c r="BQ54" s="4">
        <f t="shared" si="21"/>
        <v>40</v>
      </c>
      <c r="BR54" s="4">
        <f t="shared" si="22"/>
        <v>4</v>
      </c>
      <c r="BS54" s="4" t="str">
        <f t="shared" si="23"/>
        <v>OK</v>
      </c>
      <c r="BT54" s="4">
        <f t="shared" si="24"/>
        <v>0</v>
      </c>
    </row>
    <row r="55" spans="1:72" ht="13" x14ac:dyDescent="0.3">
      <c r="A55" s="4">
        <v>30</v>
      </c>
      <c r="B55" s="21">
        <v>47</v>
      </c>
      <c r="C55" s="21" t="s">
        <v>213</v>
      </c>
      <c r="D55" s="21" t="s">
        <v>158</v>
      </c>
      <c r="E55" s="36" t="s">
        <v>114</v>
      </c>
      <c r="F55" s="32" t="s">
        <v>98</v>
      </c>
      <c r="G55" s="33" t="s">
        <v>99</v>
      </c>
      <c r="H55" s="34">
        <v>300</v>
      </c>
      <c r="I55" s="26"/>
      <c r="J55" s="21"/>
      <c r="K55" s="27" t="s">
        <v>82</v>
      </c>
      <c r="L55" s="28" t="s">
        <v>109</v>
      </c>
      <c r="M55" s="28" t="s">
        <v>82</v>
      </c>
      <c r="N55" s="28" t="s">
        <v>82</v>
      </c>
      <c r="O55" s="28" t="s">
        <v>82</v>
      </c>
      <c r="P55" s="28" t="s">
        <v>137</v>
      </c>
      <c r="Q55" s="28" t="s">
        <v>120</v>
      </c>
      <c r="R55" s="28" t="s">
        <v>86</v>
      </c>
      <c r="S55" s="28" t="s">
        <v>101</v>
      </c>
      <c r="T55" s="28" t="s">
        <v>87</v>
      </c>
      <c r="U55" s="28" t="s">
        <v>101</v>
      </c>
      <c r="V55" s="28" t="s">
        <v>89</v>
      </c>
      <c r="W55" s="28" t="s">
        <v>82</v>
      </c>
      <c r="X55" s="28" t="s">
        <v>82</v>
      </c>
      <c r="Y55" s="28" t="s">
        <v>109</v>
      </c>
      <c r="Z55" s="28" t="s">
        <v>137</v>
      </c>
      <c r="AA55" s="28" t="s">
        <v>82</v>
      </c>
      <c r="AB55" s="28" t="s">
        <v>125</v>
      </c>
      <c r="BI55" s="6" t="str">
        <f t="shared" si="13"/>
        <v>000100000051321033213330000001510022</v>
      </c>
      <c r="BJ55" s="6" t="str">
        <f t="shared" si="14"/>
        <v/>
      </c>
      <c r="BK55" s="59">
        <f t="shared" si="15"/>
        <v>42</v>
      </c>
      <c r="BL55" s="6" t="str">
        <f t="shared" si="16"/>
        <v>000100000051321033213330000001510022</v>
      </c>
      <c r="BM55" s="4">
        <f t="shared" si="17"/>
        <v>18</v>
      </c>
      <c r="BN55" s="4">
        <f t="shared" si="18"/>
        <v>6</v>
      </c>
      <c r="BO55" s="4">
        <f t="shared" si="19"/>
        <v>4</v>
      </c>
      <c r="BP55" s="4">
        <f t="shared" si="20"/>
        <v>6</v>
      </c>
      <c r="BQ55" s="4">
        <f t="shared" si="21"/>
        <v>42</v>
      </c>
      <c r="BR55" s="4">
        <f t="shared" si="22"/>
        <v>6</v>
      </c>
      <c r="BS55" s="4" t="str">
        <f t="shared" si="23"/>
        <v>OK</v>
      </c>
      <c r="BT55" s="4">
        <f t="shared" si="24"/>
        <v>0</v>
      </c>
    </row>
    <row r="56" spans="1:72" ht="13" x14ac:dyDescent="0.3">
      <c r="A56" s="4">
        <v>31</v>
      </c>
      <c r="B56" s="21">
        <v>113</v>
      </c>
      <c r="C56" s="21" t="s">
        <v>314</v>
      </c>
      <c r="D56" s="21" t="s">
        <v>315</v>
      </c>
      <c r="E56" s="36" t="s">
        <v>114</v>
      </c>
      <c r="F56" s="41" t="s">
        <v>203</v>
      </c>
      <c r="G56" s="43" t="s">
        <v>192</v>
      </c>
      <c r="H56" s="34">
        <v>300</v>
      </c>
      <c r="I56" s="26"/>
      <c r="J56" s="26"/>
      <c r="K56" s="27" t="s">
        <v>82</v>
      </c>
      <c r="L56" s="28" t="s">
        <v>109</v>
      </c>
      <c r="M56" s="28" t="s">
        <v>109</v>
      </c>
      <c r="N56" s="28" t="s">
        <v>82</v>
      </c>
      <c r="O56" s="28" t="s">
        <v>109</v>
      </c>
      <c r="P56" s="28" t="s">
        <v>100</v>
      </c>
      <c r="Q56" s="28" t="s">
        <v>101</v>
      </c>
      <c r="R56" s="28" t="s">
        <v>109</v>
      </c>
      <c r="S56" s="28" t="s">
        <v>82</v>
      </c>
      <c r="T56" s="28" t="s">
        <v>117</v>
      </c>
      <c r="U56" s="28" t="s">
        <v>131</v>
      </c>
      <c r="V56" s="28" t="s">
        <v>82</v>
      </c>
      <c r="W56" s="28" t="s">
        <v>86</v>
      </c>
      <c r="X56" s="28" t="s">
        <v>117</v>
      </c>
      <c r="Y56" s="28" t="s">
        <v>120</v>
      </c>
      <c r="Z56" s="28" t="s">
        <v>108</v>
      </c>
      <c r="AA56" s="28" t="s">
        <v>117</v>
      </c>
      <c r="AB56" s="28" t="s">
        <v>84</v>
      </c>
      <c r="BI56" s="6" t="str">
        <f t="shared" si="13"/>
        <v>000101000153330100112300101132311103</v>
      </c>
      <c r="BJ56" s="6" t="str">
        <f t="shared" si="14"/>
        <v/>
      </c>
      <c r="BK56" s="59">
        <f t="shared" si="15"/>
        <v>42</v>
      </c>
      <c r="BL56" s="6" t="str">
        <f t="shared" si="16"/>
        <v>000101000153330100112300101132311103</v>
      </c>
      <c r="BM56" s="4">
        <f t="shared" si="17"/>
        <v>14</v>
      </c>
      <c r="BN56" s="4">
        <f t="shared" si="18"/>
        <v>12</v>
      </c>
      <c r="BO56" s="4">
        <f t="shared" si="19"/>
        <v>2</v>
      </c>
      <c r="BP56" s="4">
        <f t="shared" si="20"/>
        <v>7</v>
      </c>
      <c r="BQ56" s="4">
        <f t="shared" si="21"/>
        <v>42</v>
      </c>
      <c r="BR56" s="4">
        <f t="shared" si="22"/>
        <v>6</v>
      </c>
      <c r="BS56" s="4" t="str">
        <f t="shared" si="23"/>
        <v>OK</v>
      </c>
      <c r="BT56" s="4">
        <f t="shared" si="24"/>
        <v>0</v>
      </c>
    </row>
    <row r="57" spans="1:72" ht="13" x14ac:dyDescent="0.3">
      <c r="A57" s="4">
        <v>32</v>
      </c>
      <c r="B57" s="21">
        <v>129</v>
      </c>
      <c r="C57" s="21" t="s">
        <v>339</v>
      </c>
      <c r="D57" s="21" t="s">
        <v>105</v>
      </c>
      <c r="E57" s="36" t="s">
        <v>257</v>
      </c>
      <c r="F57" s="41" t="s">
        <v>203</v>
      </c>
      <c r="G57" s="33" t="s">
        <v>192</v>
      </c>
      <c r="H57" s="34">
        <v>250</v>
      </c>
      <c r="I57" s="26"/>
      <c r="J57" s="26"/>
      <c r="K57" s="27" t="s">
        <v>82</v>
      </c>
      <c r="L57" s="28" t="s">
        <v>88</v>
      </c>
      <c r="M57" s="28" t="s">
        <v>86</v>
      </c>
      <c r="N57" s="28" t="s">
        <v>125</v>
      </c>
      <c r="O57" s="28" t="s">
        <v>82</v>
      </c>
      <c r="P57" s="28" t="s">
        <v>103</v>
      </c>
      <c r="Q57" s="28" t="s">
        <v>111</v>
      </c>
      <c r="R57" s="28" t="s">
        <v>82</v>
      </c>
      <c r="S57" s="28" t="s">
        <v>125</v>
      </c>
      <c r="T57" s="28" t="s">
        <v>82</v>
      </c>
      <c r="U57" s="28" t="s">
        <v>86</v>
      </c>
      <c r="V57" s="28" t="s">
        <v>83</v>
      </c>
      <c r="W57" s="28" t="s">
        <v>86</v>
      </c>
      <c r="X57" s="28" t="s">
        <v>126</v>
      </c>
      <c r="Y57" s="28" t="s">
        <v>111</v>
      </c>
      <c r="Z57" s="28" t="s">
        <v>110</v>
      </c>
      <c r="AA57" s="28" t="s">
        <v>109</v>
      </c>
      <c r="AB57" s="28" t="s">
        <v>131</v>
      </c>
      <c r="BI57" s="6" t="str">
        <f t="shared" si="13"/>
        <v>005010220052020022001020101502120123</v>
      </c>
      <c r="BJ57" s="6" t="str">
        <f t="shared" si="14"/>
        <v/>
      </c>
      <c r="BK57" s="59">
        <f t="shared" si="15"/>
        <v>44</v>
      </c>
      <c r="BL57" s="6" t="str">
        <f t="shared" si="16"/>
        <v>005010220052020022001020101502120123</v>
      </c>
      <c r="BM57" s="4">
        <f t="shared" si="17"/>
        <v>16</v>
      </c>
      <c r="BN57" s="4">
        <f t="shared" si="18"/>
        <v>6</v>
      </c>
      <c r="BO57" s="4">
        <f t="shared" si="19"/>
        <v>10</v>
      </c>
      <c r="BP57" s="4">
        <f t="shared" si="20"/>
        <v>1</v>
      </c>
      <c r="BQ57" s="4">
        <f t="shared" si="21"/>
        <v>44</v>
      </c>
      <c r="BR57" s="4">
        <f t="shared" si="22"/>
        <v>2</v>
      </c>
      <c r="BS57" s="4" t="str">
        <f t="shared" si="23"/>
        <v>OK</v>
      </c>
      <c r="BT57" s="4">
        <f t="shared" si="24"/>
        <v>0</v>
      </c>
    </row>
    <row r="58" spans="1:72" ht="13" x14ac:dyDescent="0.3">
      <c r="A58" s="4">
        <v>33</v>
      </c>
      <c r="B58" s="21">
        <v>75</v>
      </c>
      <c r="C58" s="21" t="s">
        <v>255</v>
      </c>
      <c r="D58" s="21" t="s">
        <v>256</v>
      </c>
      <c r="E58" s="36" t="s">
        <v>257</v>
      </c>
      <c r="F58" s="32" t="s">
        <v>98</v>
      </c>
      <c r="G58" s="33" t="s">
        <v>99</v>
      </c>
      <c r="H58" s="34">
        <v>300</v>
      </c>
      <c r="I58" s="26"/>
      <c r="J58" s="21"/>
      <c r="K58" s="27" t="s">
        <v>82</v>
      </c>
      <c r="L58" s="28" t="s">
        <v>82</v>
      </c>
      <c r="M58" s="28" t="s">
        <v>84</v>
      </c>
      <c r="N58" s="28" t="s">
        <v>120</v>
      </c>
      <c r="O58" s="28" t="s">
        <v>82</v>
      </c>
      <c r="P58" s="28" t="s">
        <v>148</v>
      </c>
      <c r="Q58" s="28" t="s">
        <v>84</v>
      </c>
      <c r="R58" s="28" t="s">
        <v>86</v>
      </c>
      <c r="S58" s="28" t="s">
        <v>164</v>
      </c>
      <c r="T58" s="28" t="s">
        <v>89</v>
      </c>
      <c r="U58" s="28" t="s">
        <v>125</v>
      </c>
      <c r="V58" s="28" t="s">
        <v>110</v>
      </c>
      <c r="W58" s="28" t="s">
        <v>87</v>
      </c>
      <c r="X58" s="28" t="s">
        <v>109</v>
      </c>
      <c r="Y58" s="28" t="s">
        <v>109</v>
      </c>
      <c r="Z58" s="28" t="s">
        <v>111</v>
      </c>
      <c r="AA58" s="28" t="s">
        <v>87</v>
      </c>
      <c r="AB58" s="28" t="s">
        <v>86</v>
      </c>
      <c r="BI58" s="6" t="str">
        <f t="shared" ref="BI58:BI74" si="25">CONCATENATE(K58,L58,M58,N58,O58,P58,Q58,R58,S58,T58,U58,V58,W58,X58,Y58,Z58,AA58,AB58,AC58,AD58,AE58,AF58,AG58,AH58,AI58)</f>
        <v>000003320013031025302212210101022110</v>
      </c>
      <c r="BJ58" s="6" t="str">
        <f t="shared" ref="BJ58:BJ74" si="26">CONCATENATE(AJ58,AK58,AL58,AM58,AN58,AO58,AP58,AQ58,AR58,AS58,AT58,AU58,AV58,AW58,AX58,AY58,AZ58,BA58,BB58,BC58,BD58,BE58,BF58,BG58,BH58)</f>
        <v/>
      </c>
      <c r="BK58" s="59">
        <f t="shared" ref="BK58:BK74" si="27">scorecnt(BL58)</f>
        <v>44</v>
      </c>
      <c r="BL58" s="6" t="str">
        <f t="shared" ref="BL58:BL74" si="28">CONCATENATE(BI58,BJ58)</f>
        <v>000003320013031025302212210101022110</v>
      </c>
      <c r="BM58" s="4">
        <f t="shared" ref="BM58:BM74" si="29">nocleans(BL58)</f>
        <v>14</v>
      </c>
      <c r="BN58" s="4">
        <f t="shared" ref="BN58:BN74" si="30">noones(BL58)</f>
        <v>8</v>
      </c>
      <c r="BO58" s="4">
        <f t="shared" ref="BO58:BO74" si="31">notwos(BL58)</f>
        <v>8</v>
      </c>
      <c r="BP58" s="4">
        <f t="shared" ref="BP58:BP74" si="32">nothrees(BL58)</f>
        <v>5</v>
      </c>
      <c r="BQ58" s="4">
        <f t="shared" ref="BQ58:BQ74" si="33">scorecnt(BL58)</f>
        <v>44</v>
      </c>
      <c r="BR58" s="4">
        <f t="shared" ref="BR58:BR74" si="34">fstnoncln(BL58,B$2)</f>
        <v>4</v>
      </c>
      <c r="BS58" s="4" t="str">
        <f t="shared" si="23"/>
        <v>OK</v>
      </c>
      <c r="BT58" s="4">
        <f t="shared" si="24"/>
        <v>0</v>
      </c>
    </row>
    <row r="59" spans="1:72" ht="13" x14ac:dyDescent="0.3">
      <c r="A59" s="4">
        <v>34</v>
      </c>
      <c r="B59" s="21">
        <v>115</v>
      </c>
      <c r="C59" s="21" t="s">
        <v>317</v>
      </c>
      <c r="D59" s="21" t="s">
        <v>318</v>
      </c>
      <c r="E59" s="36" t="s">
        <v>114</v>
      </c>
      <c r="F59" s="41" t="s">
        <v>203</v>
      </c>
      <c r="G59" s="43" t="s">
        <v>228</v>
      </c>
      <c r="H59" s="34">
        <v>300</v>
      </c>
      <c r="I59" s="26"/>
      <c r="J59" s="26"/>
      <c r="K59" s="27" t="s">
        <v>82</v>
      </c>
      <c r="L59" s="28" t="s">
        <v>83</v>
      </c>
      <c r="M59" s="28" t="s">
        <v>82</v>
      </c>
      <c r="N59" s="28" t="s">
        <v>84</v>
      </c>
      <c r="O59" s="28" t="s">
        <v>109</v>
      </c>
      <c r="P59" s="28" t="s">
        <v>101</v>
      </c>
      <c r="Q59" s="28" t="s">
        <v>85</v>
      </c>
      <c r="R59" s="28" t="s">
        <v>82</v>
      </c>
      <c r="S59" s="28" t="s">
        <v>102</v>
      </c>
      <c r="T59" s="28" t="s">
        <v>86</v>
      </c>
      <c r="U59" s="28" t="s">
        <v>125</v>
      </c>
      <c r="V59" s="28" t="s">
        <v>117</v>
      </c>
      <c r="W59" s="28" t="s">
        <v>86</v>
      </c>
      <c r="X59" s="28" t="s">
        <v>85</v>
      </c>
      <c r="Y59" s="28" t="s">
        <v>109</v>
      </c>
      <c r="Z59" s="28" t="s">
        <v>96</v>
      </c>
      <c r="AA59" s="28" t="s">
        <v>82</v>
      </c>
      <c r="AB59" s="28" t="s">
        <v>109</v>
      </c>
      <c r="BI59" s="6" t="str">
        <f t="shared" si="25"/>
        <v>002000030133050035102211100501550001</v>
      </c>
      <c r="BJ59" s="6" t="str">
        <f t="shared" si="26"/>
        <v/>
      </c>
      <c r="BK59" s="59">
        <f t="shared" si="27"/>
        <v>50</v>
      </c>
      <c r="BL59" s="6" t="str">
        <f t="shared" si="28"/>
        <v>002000030133050035102211100501550001</v>
      </c>
      <c r="BM59" s="4">
        <f t="shared" si="29"/>
        <v>17</v>
      </c>
      <c r="BN59" s="4">
        <f t="shared" si="30"/>
        <v>7</v>
      </c>
      <c r="BO59" s="4">
        <f t="shared" si="31"/>
        <v>3</v>
      </c>
      <c r="BP59" s="4">
        <f t="shared" si="32"/>
        <v>4</v>
      </c>
      <c r="BQ59" s="4">
        <f t="shared" si="33"/>
        <v>50</v>
      </c>
      <c r="BR59" s="4">
        <f t="shared" si="34"/>
        <v>2</v>
      </c>
      <c r="BS59" s="4" t="str">
        <f t="shared" si="23"/>
        <v>OK</v>
      </c>
      <c r="BT59" s="4">
        <f t="shared" si="24"/>
        <v>0</v>
      </c>
    </row>
    <row r="60" spans="1:72" ht="13" x14ac:dyDescent="0.3">
      <c r="A60" s="4">
        <v>35</v>
      </c>
      <c r="B60" s="21">
        <v>94</v>
      </c>
      <c r="C60" s="21" t="s">
        <v>281</v>
      </c>
      <c r="D60" s="21" t="s">
        <v>143</v>
      </c>
      <c r="E60" s="36" t="s">
        <v>114</v>
      </c>
      <c r="F60" s="35" t="s">
        <v>106</v>
      </c>
      <c r="G60" s="33" t="s">
        <v>147</v>
      </c>
      <c r="H60" s="34">
        <v>280</v>
      </c>
      <c r="I60" s="26"/>
      <c r="J60" s="26"/>
      <c r="K60" s="27" t="s">
        <v>117</v>
      </c>
      <c r="L60" s="28" t="s">
        <v>117</v>
      </c>
      <c r="M60" s="28" t="s">
        <v>82</v>
      </c>
      <c r="N60" s="28" t="s">
        <v>82</v>
      </c>
      <c r="O60" s="28" t="s">
        <v>82</v>
      </c>
      <c r="P60" s="28" t="s">
        <v>101</v>
      </c>
      <c r="Q60" s="28" t="s">
        <v>102</v>
      </c>
      <c r="R60" s="28" t="s">
        <v>82</v>
      </c>
      <c r="S60" s="28" t="s">
        <v>131</v>
      </c>
      <c r="T60" s="28" t="s">
        <v>101</v>
      </c>
      <c r="U60" s="28" t="s">
        <v>101</v>
      </c>
      <c r="V60" s="28" t="s">
        <v>109</v>
      </c>
      <c r="W60" s="28" t="s">
        <v>82</v>
      </c>
      <c r="X60" s="28" t="s">
        <v>117</v>
      </c>
      <c r="Y60" s="28" t="s">
        <v>82</v>
      </c>
      <c r="Z60" s="28" t="s">
        <v>103</v>
      </c>
      <c r="AA60" s="28" t="s">
        <v>82</v>
      </c>
      <c r="AB60" s="28" t="s">
        <v>131</v>
      </c>
      <c r="BI60" s="6" t="str">
        <f t="shared" si="25"/>
        <v>111100000033350023333301001100520023</v>
      </c>
      <c r="BJ60" s="6" t="str">
        <f t="shared" si="26"/>
        <v/>
      </c>
      <c r="BK60" s="59">
        <f t="shared" si="27"/>
        <v>50</v>
      </c>
      <c r="BL60" s="6" t="str">
        <f t="shared" si="28"/>
        <v>111100000033350023333301001100520023</v>
      </c>
      <c r="BM60" s="4">
        <f t="shared" si="29"/>
        <v>15</v>
      </c>
      <c r="BN60" s="4">
        <f t="shared" si="30"/>
        <v>7</v>
      </c>
      <c r="BO60" s="4">
        <f t="shared" si="31"/>
        <v>3</v>
      </c>
      <c r="BP60" s="4">
        <f t="shared" si="32"/>
        <v>9</v>
      </c>
      <c r="BQ60" s="4">
        <f t="shared" si="33"/>
        <v>50</v>
      </c>
      <c r="BR60" s="4">
        <f t="shared" si="34"/>
        <v>1</v>
      </c>
      <c r="BS60" s="4" t="str">
        <f t="shared" si="23"/>
        <v>OK</v>
      </c>
      <c r="BT60" s="4">
        <f t="shared" si="24"/>
        <v>0</v>
      </c>
    </row>
    <row r="61" spans="1:72" ht="13" x14ac:dyDescent="0.3">
      <c r="A61" s="4">
        <v>36</v>
      </c>
      <c r="B61" s="21">
        <v>127</v>
      </c>
      <c r="C61" s="21" t="s">
        <v>336</v>
      </c>
      <c r="D61" s="21" t="s">
        <v>105</v>
      </c>
      <c r="E61" s="36" t="s">
        <v>257</v>
      </c>
      <c r="F61" s="36" t="s">
        <v>203</v>
      </c>
      <c r="G61" s="43" t="s">
        <v>290</v>
      </c>
      <c r="H61" s="34">
        <v>250</v>
      </c>
      <c r="I61" s="26"/>
      <c r="J61" s="26"/>
      <c r="K61" s="27" t="s">
        <v>82</v>
      </c>
      <c r="L61" s="28" t="s">
        <v>86</v>
      </c>
      <c r="M61" s="28" t="s">
        <v>86</v>
      </c>
      <c r="N61" s="28" t="s">
        <v>86</v>
      </c>
      <c r="O61" s="28" t="s">
        <v>82</v>
      </c>
      <c r="P61" s="28" t="s">
        <v>101</v>
      </c>
      <c r="Q61" s="28" t="s">
        <v>110</v>
      </c>
      <c r="R61" s="28" t="s">
        <v>82</v>
      </c>
      <c r="S61" s="28" t="s">
        <v>96</v>
      </c>
      <c r="T61" s="28" t="s">
        <v>131</v>
      </c>
      <c r="U61" s="28" t="s">
        <v>120</v>
      </c>
      <c r="V61" s="28" t="s">
        <v>89</v>
      </c>
      <c r="W61" s="28" t="s">
        <v>83</v>
      </c>
      <c r="X61" s="28" t="s">
        <v>110</v>
      </c>
      <c r="Y61" s="28" t="s">
        <v>117</v>
      </c>
      <c r="Z61" s="28" t="s">
        <v>101</v>
      </c>
      <c r="AA61" s="28" t="s">
        <v>82</v>
      </c>
      <c r="AB61" s="28" t="s">
        <v>101</v>
      </c>
      <c r="BI61" s="6" t="str">
        <f t="shared" si="25"/>
        <v>001010100033120055233230201211330033</v>
      </c>
      <c r="BJ61" s="6" t="str">
        <f t="shared" si="26"/>
        <v/>
      </c>
      <c r="BK61" s="59">
        <f t="shared" si="27"/>
        <v>54</v>
      </c>
      <c r="BL61" s="6" t="str">
        <f t="shared" si="28"/>
        <v>001010100033120055233230201211330033</v>
      </c>
      <c r="BM61" s="4">
        <f t="shared" si="29"/>
        <v>13</v>
      </c>
      <c r="BN61" s="4">
        <f t="shared" si="30"/>
        <v>7</v>
      </c>
      <c r="BO61" s="4">
        <f t="shared" si="31"/>
        <v>5</v>
      </c>
      <c r="BP61" s="4">
        <f t="shared" si="32"/>
        <v>9</v>
      </c>
      <c r="BQ61" s="4">
        <f t="shared" si="33"/>
        <v>54</v>
      </c>
      <c r="BR61" s="4">
        <f t="shared" si="34"/>
        <v>2</v>
      </c>
      <c r="BS61" s="4" t="str">
        <f t="shared" si="23"/>
        <v>OK</v>
      </c>
      <c r="BT61" s="4">
        <f t="shared" si="24"/>
        <v>0</v>
      </c>
    </row>
    <row r="62" spans="1:72" ht="13" x14ac:dyDescent="0.3">
      <c r="A62" s="4">
        <v>37</v>
      </c>
      <c r="B62" s="21">
        <v>78</v>
      </c>
      <c r="C62" s="47" t="s">
        <v>259</v>
      </c>
      <c r="D62" s="21" t="s">
        <v>260</v>
      </c>
      <c r="E62" s="36" t="s">
        <v>114</v>
      </c>
      <c r="F62" s="40" t="s">
        <v>129</v>
      </c>
      <c r="G62" s="33" t="s">
        <v>136</v>
      </c>
      <c r="H62" s="34">
        <v>300</v>
      </c>
      <c r="I62" s="26"/>
      <c r="J62" s="21"/>
      <c r="K62" s="27" t="s">
        <v>85</v>
      </c>
      <c r="L62" s="28" t="s">
        <v>109</v>
      </c>
      <c r="M62" s="28" t="s">
        <v>82</v>
      </c>
      <c r="N62" s="28" t="s">
        <v>83</v>
      </c>
      <c r="O62" s="28" t="s">
        <v>109</v>
      </c>
      <c r="P62" s="28" t="s">
        <v>125</v>
      </c>
      <c r="Q62" s="28" t="s">
        <v>102</v>
      </c>
      <c r="R62" s="28" t="s">
        <v>82</v>
      </c>
      <c r="S62" s="28" t="s">
        <v>100</v>
      </c>
      <c r="T62" s="28" t="s">
        <v>131</v>
      </c>
      <c r="U62" s="28" t="s">
        <v>87</v>
      </c>
      <c r="V62" s="28" t="s">
        <v>86</v>
      </c>
      <c r="W62" s="28" t="s">
        <v>86</v>
      </c>
      <c r="X62" s="28" t="s">
        <v>131</v>
      </c>
      <c r="Y62" s="28" t="s">
        <v>84</v>
      </c>
      <c r="Z62" s="28" t="s">
        <v>120</v>
      </c>
      <c r="AA62" s="28" t="s">
        <v>111</v>
      </c>
      <c r="AB62" s="28" t="s">
        <v>84</v>
      </c>
      <c r="BI62" s="6" t="str">
        <f t="shared" si="25"/>
        <v>050100200122350053232110102303320203</v>
      </c>
      <c r="BJ62" s="6" t="str">
        <f t="shared" si="26"/>
        <v/>
      </c>
      <c r="BK62" s="59">
        <f t="shared" si="27"/>
        <v>57</v>
      </c>
      <c r="BL62" s="6" t="str">
        <f t="shared" si="28"/>
        <v>050100200122350053232110102303320203</v>
      </c>
      <c r="BM62" s="4">
        <f t="shared" si="29"/>
        <v>13</v>
      </c>
      <c r="BN62" s="4">
        <f t="shared" si="30"/>
        <v>5</v>
      </c>
      <c r="BO62" s="4">
        <f t="shared" si="31"/>
        <v>8</v>
      </c>
      <c r="BP62" s="4">
        <f t="shared" si="32"/>
        <v>7</v>
      </c>
      <c r="BQ62" s="4">
        <f t="shared" si="33"/>
        <v>57</v>
      </c>
      <c r="BR62" s="4">
        <f t="shared" si="34"/>
        <v>4</v>
      </c>
      <c r="BS62" s="4" t="str">
        <f t="shared" si="23"/>
        <v>OK</v>
      </c>
      <c r="BT62" s="4">
        <f t="shared" si="24"/>
        <v>0</v>
      </c>
    </row>
    <row r="63" spans="1:72" ht="13" x14ac:dyDescent="0.3">
      <c r="A63" s="4">
        <v>38</v>
      </c>
      <c r="B63" s="21">
        <v>73</v>
      </c>
      <c r="C63" s="21" t="s">
        <v>253</v>
      </c>
      <c r="D63" s="21" t="s">
        <v>78</v>
      </c>
      <c r="E63" s="36" t="s">
        <v>114</v>
      </c>
      <c r="F63" s="40" t="s">
        <v>129</v>
      </c>
      <c r="G63" s="33" t="s">
        <v>136</v>
      </c>
      <c r="H63" s="34">
        <v>260</v>
      </c>
      <c r="I63" s="26"/>
      <c r="J63" s="21"/>
      <c r="K63" s="27" t="s">
        <v>86</v>
      </c>
      <c r="L63" s="28" t="s">
        <v>82</v>
      </c>
      <c r="M63" s="28" t="s">
        <v>82</v>
      </c>
      <c r="N63" s="28" t="s">
        <v>111</v>
      </c>
      <c r="O63" s="28" t="s">
        <v>83</v>
      </c>
      <c r="P63" s="28" t="s">
        <v>101</v>
      </c>
      <c r="Q63" s="28" t="s">
        <v>87</v>
      </c>
      <c r="R63" s="28" t="s">
        <v>84</v>
      </c>
      <c r="S63" s="28" t="s">
        <v>102</v>
      </c>
      <c r="T63" s="28" t="s">
        <v>108</v>
      </c>
      <c r="U63" s="28" t="s">
        <v>101</v>
      </c>
      <c r="V63" s="28" t="s">
        <v>125</v>
      </c>
      <c r="W63" s="28" t="s">
        <v>86</v>
      </c>
      <c r="X63" s="28" t="s">
        <v>84</v>
      </c>
      <c r="Y63" s="28" t="s">
        <v>110</v>
      </c>
      <c r="Z63" s="28" t="s">
        <v>101</v>
      </c>
      <c r="AA63" s="28" t="s">
        <v>82</v>
      </c>
      <c r="AB63" s="28" t="s">
        <v>131</v>
      </c>
      <c r="BI63" s="6" t="str">
        <f t="shared" si="25"/>
        <v>100000022033210335313322100312330023</v>
      </c>
      <c r="BJ63" s="6" t="str">
        <f t="shared" si="26"/>
        <v/>
      </c>
      <c r="BK63" s="59">
        <f t="shared" si="27"/>
        <v>57</v>
      </c>
      <c r="BL63" s="6" t="str">
        <f t="shared" si="28"/>
        <v>100000022033210335313322100312330023</v>
      </c>
      <c r="BM63" s="4">
        <f t="shared" si="29"/>
        <v>12</v>
      </c>
      <c r="BN63" s="4">
        <f t="shared" si="30"/>
        <v>5</v>
      </c>
      <c r="BO63" s="4">
        <f t="shared" si="31"/>
        <v>7</v>
      </c>
      <c r="BP63" s="4">
        <f t="shared" si="32"/>
        <v>11</v>
      </c>
      <c r="BQ63" s="4">
        <f t="shared" si="33"/>
        <v>57</v>
      </c>
      <c r="BR63" s="4">
        <f t="shared" si="34"/>
        <v>1</v>
      </c>
      <c r="BS63" s="4" t="str">
        <f t="shared" si="23"/>
        <v>OK</v>
      </c>
      <c r="BT63" s="4">
        <f t="shared" si="24"/>
        <v>0</v>
      </c>
    </row>
    <row r="64" spans="1:72" ht="13" x14ac:dyDescent="0.3">
      <c r="A64" s="4">
        <v>39</v>
      </c>
      <c r="B64" s="21">
        <v>15</v>
      </c>
      <c r="C64" s="21" t="s">
        <v>146</v>
      </c>
      <c r="D64" s="21" t="s">
        <v>91</v>
      </c>
      <c r="E64" s="36" t="s">
        <v>114</v>
      </c>
      <c r="F64" s="35" t="s">
        <v>106</v>
      </c>
      <c r="G64" s="33" t="s">
        <v>147</v>
      </c>
      <c r="H64" s="34">
        <v>280</v>
      </c>
      <c r="I64" s="26"/>
      <c r="J64" s="21"/>
      <c r="K64" s="27" t="s">
        <v>109</v>
      </c>
      <c r="L64" s="28" t="s">
        <v>86</v>
      </c>
      <c r="M64" s="28" t="s">
        <v>109</v>
      </c>
      <c r="N64" s="28" t="s">
        <v>87</v>
      </c>
      <c r="O64" s="28" t="s">
        <v>82</v>
      </c>
      <c r="P64" s="28" t="s">
        <v>131</v>
      </c>
      <c r="Q64" s="28" t="s">
        <v>126</v>
      </c>
      <c r="R64" s="28" t="s">
        <v>82</v>
      </c>
      <c r="S64" s="28" t="s">
        <v>100</v>
      </c>
      <c r="T64" s="28" t="s">
        <v>131</v>
      </c>
      <c r="U64" s="28" t="s">
        <v>101</v>
      </c>
      <c r="V64" s="28" t="s">
        <v>83</v>
      </c>
      <c r="W64" s="28" t="s">
        <v>111</v>
      </c>
      <c r="X64" s="28" t="s">
        <v>82</v>
      </c>
      <c r="Y64" s="28" t="s">
        <v>103</v>
      </c>
      <c r="Z64" s="28" t="s">
        <v>100</v>
      </c>
      <c r="AA64" s="28" t="s">
        <v>82</v>
      </c>
      <c r="AB64" s="28" t="s">
        <v>148</v>
      </c>
      <c r="BI64" s="6" t="str">
        <f t="shared" si="25"/>
        <v>011001210023150053233320020052530013</v>
      </c>
      <c r="BJ64" s="6" t="str">
        <f t="shared" si="26"/>
        <v/>
      </c>
      <c r="BK64" s="59">
        <f t="shared" si="27"/>
        <v>59</v>
      </c>
      <c r="BL64" s="6" t="str">
        <f t="shared" si="28"/>
        <v>011001210023150053233320020052530013</v>
      </c>
      <c r="BM64" s="4">
        <f t="shared" si="29"/>
        <v>13</v>
      </c>
      <c r="BN64" s="4">
        <f t="shared" si="30"/>
        <v>6</v>
      </c>
      <c r="BO64" s="4">
        <f t="shared" si="31"/>
        <v>6</v>
      </c>
      <c r="BP64" s="4">
        <f t="shared" si="32"/>
        <v>7</v>
      </c>
      <c r="BQ64" s="4">
        <f t="shared" si="33"/>
        <v>59</v>
      </c>
      <c r="BR64" s="4">
        <f t="shared" si="34"/>
        <v>2</v>
      </c>
      <c r="BS64" s="4" t="str">
        <f t="shared" si="23"/>
        <v>OK</v>
      </c>
      <c r="BT64" s="4">
        <f t="shared" si="24"/>
        <v>0</v>
      </c>
    </row>
    <row r="65" spans="1:72" ht="13" x14ac:dyDescent="0.3">
      <c r="A65" s="4">
        <v>40</v>
      </c>
      <c r="B65" s="21">
        <v>29</v>
      </c>
      <c r="C65" s="21" t="s">
        <v>185</v>
      </c>
      <c r="D65" s="21" t="s">
        <v>133</v>
      </c>
      <c r="E65" s="36" t="s">
        <v>114</v>
      </c>
      <c r="F65" s="32" t="s">
        <v>98</v>
      </c>
      <c r="G65" s="33" t="s">
        <v>116</v>
      </c>
      <c r="H65" s="34">
        <v>250</v>
      </c>
      <c r="I65" s="26"/>
      <c r="J65" s="21"/>
      <c r="K65" s="27" t="s">
        <v>82</v>
      </c>
      <c r="L65" s="28" t="s">
        <v>111</v>
      </c>
      <c r="M65" s="28" t="s">
        <v>86</v>
      </c>
      <c r="N65" s="28" t="s">
        <v>87</v>
      </c>
      <c r="O65" s="28" t="s">
        <v>82</v>
      </c>
      <c r="P65" s="28" t="s">
        <v>101</v>
      </c>
      <c r="Q65" s="28" t="s">
        <v>101</v>
      </c>
      <c r="R65" s="28" t="s">
        <v>126</v>
      </c>
      <c r="S65" s="28" t="s">
        <v>100</v>
      </c>
      <c r="T65" s="28" t="s">
        <v>101</v>
      </c>
      <c r="U65" s="28" t="s">
        <v>125</v>
      </c>
      <c r="V65" s="28" t="s">
        <v>110</v>
      </c>
      <c r="W65" s="28" t="s">
        <v>82</v>
      </c>
      <c r="X65" s="28" t="s">
        <v>82</v>
      </c>
      <c r="Y65" s="28" t="s">
        <v>111</v>
      </c>
      <c r="Z65" s="28" t="s">
        <v>102</v>
      </c>
      <c r="AA65" s="28" t="s">
        <v>83</v>
      </c>
      <c r="AB65" s="28" t="s">
        <v>110</v>
      </c>
      <c r="BI65" s="6" t="str">
        <f t="shared" si="25"/>
        <v>000210210033331553332212000002352012</v>
      </c>
      <c r="BJ65" s="6" t="str">
        <f t="shared" si="26"/>
        <v/>
      </c>
      <c r="BK65" s="59">
        <f t="shared" si="27"/>
        <v>60</v>
      </c>
      <c r="BL65" s="6" t="str">
        <f t="shared" si="28"/>
        <v>000210210033331553332212000002352012</v>
      </c>
      <c r="BM65" s="4">
        <f t="shared" si="29"/>
        <v>12</v>
      </c>
      <c r="BN65" s="4">
        <f t="shared" si="30"/>
        <v>5</v>
      </c>
      <c r="BO65" s="4">
        <f t="shared" si="31"/>
        <v>8</v>
      </c>
      <c r="BP65" s="4">
        <f t="shared" si="32"/>
        <v>8</v>
      </c>
      <c r="BQ65" s="4">
        <f t="shared" si="33"/>
        <v>60</v>
      </c>
      <c r="BR65" s="4">
        <f t="shared" si="34"/>
        <v>3</v>
      </c>
      <c r="BS65" s="4" t="str">
        <f t="shared" si="23"/>
        <v>OK</v>
      </c>
      <c r="BT65" s="4">
        <f t="shared" si="24"/>
        <v>0</v>
      </c>
    </row>
    <row r="66" spans="1:72" ht="13" x14ac:dyDescent="0.3">
      <c r="A66" s="4">
        <v>41</v>
      </c>
      <c r="B66" s="21">
        <v>125</v>
      </c>
      <c r="C66" s="21" t="s">
        <v>333</v>
      </c>
      <c r="D66" s="21" t="s">
        <v>139</v>
      </c>
      <c r="E66" s="36" t="s">
        <v>114</v>
      </c>
      <c r="F66" s="41" t="s">
        <v>144</v>
      </c>
      <c r="G66" s="43" t="s">
        <v>228</v>
      </c>
      <c r="H66" s="34">
        <v>250</v>
      </c>
      <c r="I66" s="26"/>
      <c r="J66" s="26"/>
      <c r="K66" s="27" t="s">
        <v>86</v>
      </c>
      <c r="L66" s="28" t="s">
        <v>109</v>
      </c>
      <c r="M66" s="28" t="s">
        <v>88</v>
      </c>
      <c r="N66" s="28" t="s">
        <v>88</v>
      </c>
      <c r="O66" s="28" t="s">
        <v>82</v>
      </c>
      <c r="P66" s="28" t="s">
        <v>101</v>
      </c>
      <c r="Q66" s="28" t="s">
        <v>108</v>
      </c>
      <c r="R66" s="28" t="s">
        <v>86</v>
      </c>
      <c r="S66" s="28" t="s">
        <v>102</v>
      </c>
      <c r="T66" s="28" t="s">
        <v>89</v>
      </c>
      <c r="U66" s="28" t="s">
        <v>120</v>
      </c>
      <c r="V66" s="28" t="s">
        <v>148</v>
      </c>
      <c r="W66" s="28" t="s">
        <v>86</v>
      </c>
      <c r="X66" s="28" t="s">
        <v>87</v>
      </c>
      <c r="Y66" s="28" t="s">
        <v>131</v>
      </c>
      <c r="Z66" s="28" t="s">
        <v>102</v>
      </c>
      <c r="AA66" s="28" t="s">
        <v>86</v>
      </c>
      <c r="AB66" s="28" t="s">
        <v>82</v>
      </c>
      <c r="BI66" s="6" t="str">
        <f t="shared" si="25"/>
        <v>100150500033311035303213102123351000</v>
      </c>
      <c r="BJ66" s="6" t="str">
        <f t="shared" si="26"/>
        <v/>
      </c>
      <c r="BK66" s="59">
        <f t="shared" si="27"/>
        <v>61</v>
      </c>
      <c r="BL66" s="6" t="str">
        <f t="shared" si="28"/>
        <v>100150500033311035303213102123351000</v>
      </c>
      <c r="BM66" s="4">
        <f t="shared" si="29"/>
        <v>12</v>
      </c>
      <c r="BN66" s="4">
        <f t="shared" si="30"/>
        <v>8</v>
      </c>
      <c r="BO66" s="4">
        <f t="shared" si="31"/>
        <v>3</v>
      </c>
      <c r="BP66" s="4">
        <f t="shared" si="32"/>
        <v>9</v>
      </c>
      <c r="BQ66" s="4">
        <f t="shared" si="33"/>
        <v>61</v>
      </c>
      <c r="BR66" s="4">
        <f t="shared" si="34"/>
        <v>1</v>
      </c>
      <c r="BS66" s="4" t="str">
        <f t="shared" si="23"/>
        <v>OK</v>
      </c>
      <c r="BT66" s="4">
        <f t="shared" si="24"/>
        <v>0</v>
      </c>
    </row>
    <row r="67" spans="1:72" ht="13" x14ac:dyDescent="0.3">
      <c r="A67" s="4">
        <v>42</v>
      </c>
      <c r="B67" s="21">
        <v>53</v>
      </c>
      <c r="C67" s="21" t="s">
        <v>223</v>
      </c>
      <c r="D67" s="21" t="s">
        <v>224</v>
      </c>
      <c r="E67" s="36" t="s">
        <v>114</v>
      </c>
      <c r="F67" s="40" t="s">
        <v>129</v>
      </c>
      <c r="G67" s="33" t="s">
        <v>136</v>
      </c>
      <c r="H67" s="34">
        <v>300</v>
      </c>
      <c r="I67" s="26"/>
      <c r="J67" s="21"/>
      <c r="K67" s="27" t="s">
        <v>82</v>
      </c>
      <c r="L67" s="28" t="s">
        <v>117</v>
      </c>
      <c r="M67" s="28" t="s">
        <v>86</v>
      </c>
      <c r="N67" s="28" t="s">
        <v>148</v>
      </c>
      <c r="O67" s="28" t="s">
        <v>82</v>
      </c>
      <c r="P67" s="28" t="s">
        <v>100</v>
      </c>
      <c r="Q67" s="28" t="s">
        <v>108</v>
      </c>
      <c r="R67" s="28" t="s">
        <v>88</v>
      </c>
      <c r="S67" s="28" t="s">
        <v>101</v>
      </c>
      <c r="T67" s="28" t="s">
        <v>89</v>
      </c>
      <c r="U67" s="28" t="s">
        <v>131</v>
      </c>
      <c r="V67" s="28" t="s">
        <v>111</v>
      </c>
      <c r="W67" s="28" t="s">
        <v>117</v>
      </c>
      <c r="X67" s="28" t="s">
        <v>86</v>
      </c>
      <c r="Y67" s="28" t="s">
        <v>89</v>
      </c>
      <c r="Z67" s="28" t="s">
        <v>96</v>
      </c>
      <c r="AA67" s="28" t="s">
        <v>86</v>
      </c>
      <c r="AB67" s="28" t="s">
        <v>108</v>
      </c>
      <c r="BI67" s="6" t="str">
        <f t="shared" si="25"/>
        <v>001110130053315033302302111030551031</v>
      </c>
      <c r="BJ67" s="6" t="str">
        <f t="shared" si="26"/>
        <v/>
      </c>
      <c r="BK67" s="59">
        <f t="shared" si="27"/>
        <v>61</v>
      </c>
      <c r="BL67" s="6" t="str">
        <f t="shared" si="28"/>
        <v>001110130053315033302302111030551031</v>
      </c>
      <c r="BM67" s="4">
        <f t="shared" si="29"/>
        <v>11</v>
      </c>
      <c r="BN67" s="4">
        <f t="shared" si="30"/>
        <v>10</v>
      </c>
      <c r="BO67" s="4">
        <f t="shared" si="31"/>
        <v>2</v>
      </c>
      <c r="BP67" s="4">
        <f t="shared" si="32"/>
        <v>9</v>
      </c>
      <c r="BQ67" s="4">
        <f t="shared" si="33"/>
        <v>61</v>
      </c>
      <c r="BR67" s="4">
        <f t="shared" si="34"/>
        <v>2</v>
      </c>
      <c r="BS67" s="4" t="str">
        <f t="shared" si="23"/>
        <v>OK</v>
      </c>
      <c r="BT67" s="4">
        <f t="shared" si="24"/>
        <v>0</v>
      </c>
    </row>
    <row r="68" spans="1:72" ht="13" x14ac:dyDescent="0.3">
      <c r="A68" s="4">
        <v>43</v>
      </c>
      <c r="B68" s="21">
        <v>107</v>
      </c>
      <c r="C68" s="21" t="s">
        <v>302</v>
      </c>
      <c r="D68" s="21" t="s">
        <v>303</v>
      </c>
      <c r="E68" s="36" t="s">
        <v>114</v>
      </c>
      <c r="F68" s="40" t="s">
        <v>304</v>
      </c>
      <c r="G68" s="43" t="s">
        <v>305</v>
      </c>
      <c r="H68" s="34">
        <v>260</v>
      </c>
      <c r="I68" s="26"/>
      <c r="J68" s="26"/>
      <c r="K68" s="27" t="s">
        <v>82</v>
      </c>
      <c r="L68" s="28" t="s">
        <v>109</v>
      </c>
      <c r="M68" s="28" t="s">
        <v>82</v>
      </c>
      <c r="N68" s="28" t="s">
        <v>126</v>
      </c>
      <c r="O68" s="28" t="s">
        <v>84</v>
      </c>
      <c r="P68" s="28" t="s">
        <v>96</v>
      </c>
      <c r="Q68" s="28" t="s">
        <v>110</v>
      </c>
      <c r="R68" s="28" t="s">
        <v>131</v>
      </c>
      <c r="S68" s="28" t="s">
        <v>101</v>
      </c>
      <c r="T68" s="28" t="s">
        <v>131</v>
      </c>
      <c r="U68" s="28" t="s">
        <v>131</v>
      </c>
      <c r="V68" s="28" t="s">
        <v>83</v>
      </c>
      <c r="W68" s="28" t="s">
        <v>117</v>
      </c>
      <c r="X68" s="28" t="s">
        <v>109</v>
      </c>
      <c r="Y68" s="28" t="s">
        <v>82</v>
      </c>
      <c r="Z68" s="28" t="s">
        <v>85</v>
      </c>
      <c r="AA68" s="28" t="s">
        <v>101</v>
      </c>
      <c r="AB68" s="28" t="s">
        <v>148</v>
      </c>
      <c r="BI68" s="6" t="str">
        <f t="shared" si="25"/>
        <v>000100150355122333232320110100053313</v>
      </c>
      <c r="BJ68" s="6" t="str">
        <f t="shared" si="26"/>
        <v/>
      </c>
      <c r="BK68" s="59">
        <f t="shared" si="27"/>
        <v>64</v>
      </c>
      <c r="BL68" s="6" t="str">
        <f t="shared" si="28"/>
        <v>000100150355122333232320110100053313</v>
      </c>
      <c r="BM68" s="4">
        <f t="shared" si="29"/>
        <v>11</v>
      </c>
      <c r="BN68" s="4">
        <f t="shared" si="30"/>
        <v>7</v>
      </c>
      <c r="BO68" s="4">
        <f t="shared" si="31"/>
        <v>5</v>
      </c>
      <c r="BP68" s="4">
        <f t="shared" si="32"/>
        <v>9</v>
      </c>
      <c r="BQ68" s="4">
        <f t="shared" si="33"/>
        <v>64</v>
      </c>
      <c r="BR68" s="4">
        <f t="shared" si="34"/>
        <v>4</v>
      </c>
      <c r="BS68" s="4" t="str">
        <f t="shared" si="23"/>
        <v>OK</v>
      </c>
      <c r="BT68" s="4">
        <f t="shared" si="24"/>
        <v>0</v>
      </c>
    </row>
    <row r="69" spans="1:72" ht="13" x14ac:dyDescent="0.3">
      <c r="A69" s="4">
        <v>44</v>
      </c>
      <c r="B69" s="21">
        <v>109</v>
      </c>
      <c r="C69" s="21" t="s">
        <v>307</v>
      </c>
      <c r="D69" s="21" t="s">
        <v>308</v>
      </c>
      <c r="E69" s="36" t="s">
        <v>114</v>
      </c>
      <c r="F69" s="41" t="s">
        <v>203</v>
      </c>
      <c r="G69" s="43" t="s">
        <v>206</v>
      </c>
      <c r="H69" s="34">
        <v>300</v>
      </c>
      <c r="I69" s="26"/>
      <c r="J69" s="26"/>
      <c r="K69" s="27" t="s">
        <v>86</v>
      </c>
      <c r="L69" s="28" t="s">
        <v>83</v>
      </c>
      <c r="M69" s="28" t="s">
        <v>82</v>
      </c>
      <c r="N69" s="28" t="s">
        <v>84</v>
      </c>
      <c r="O69" s="28" t="s">
        <v>82</v>
      </c>
      <c r="P69" s="28" t="s">
        <v>120</v>
      </c>
      <c r="Q69" s="28" t="s">
        <v>125</v>
      </c>
      <c r="R69" s="28" t="s">
        <v>85</v>
      </c>
      <c r="S69" s="28" t="s">
        <v>101</v>
      </c>
      <c r="T69" s="28" t="s">
        <v>108</v>
      </c>
      <c r="U69" s="28" t="s">
        <v>101</v>
      </c>
      <c r="V69" s="28" t="s">
        <v>101</v>
      </c>
      <c r="W69" s="28" t="s">
        <v>109</v>
      </c>
      <c r="X69" s="28" t="s">
        <v>126</v>
      </c>
      <c r="Y69" s="28" t="s">
        <v>108</v>
      </c>
      <c r="Z69" s="28" t="s">
        <v>137</v>
      </c>
      <c r="AA69" s="28" t="s">
        <v>125</v>
      </c>
      <c r="AB69" s="28" t="s">
        <v>108</v>
      </c>
      <c r="BI69" s="6" t="str">
        <f t="shared" si="25"/>
        <v>102000030032220533313333011531512231</v>
      </c>
      <c r="BJ69" s="6" t="str">
        <f t="shared" si="26"/>
        <v/>
      </c>
      <c r="BK69" s="59">
        <f t="shared" si="27"/>
        <v>67</v>
      </c>
      <c r="BL69" s="6" t="str">
        <f t="shared" si="28"/>
        <v>102000030032220533313333011531512231</v>
      </c>
      <c r="BM69" s="4">
        <f t="shared" si="29"/>
        <v>9</v>
      </c>
      <c r="BN69" s="4">
        <f t="shared" si="30"/>
        <v>7</v>
      </c>
      <c r="BO69" s="4">
        <f t="shared" si="31"/>
        <v>6</v>
      </c>
      <c r="BP69" s="4">
        <f t="shared" si="32"/>
        <v>11</v>
      </c>
      <c r="BQ69" s="4">
        <f t="shared" si="33"/>
        <v>67</v>
      </c>
      <c r="BR69" s="4">
        <f t="shared" si="34"/>
        <v>1</v>
      </c>
      <c r="BS69" s="4" t="str">
        <f t="shared" si="23"/>
        <v>OK</v>
      </c>
      <c r="BT69" s="4">
        <f t="shared" si="24"/>
        <v>0</v>
      </c>
    </row>
    <row r="70" spans="1:72" ht="13" x14ac:dyDescent="0.3">
      <c r="A70" s="4">
        <v>45</v>
      </c>
      <c r="B70" s="21">
        <v>34</v>
      </c>
      <c r="C70" s="21" t="s">
        <v>191</v>
      </c>
      <c r="D70" s="21" t="s">
        <v>143</v>
      </c>
      <c r="E70" s="36" t="s">
        <v>114</v>
      </c>
      <c r="F70" s="41" t="s">
        <v>144</v>
      </c>
      <c r="G70" s="33" t="s">
        <v>192</v>
      </c>
      <c r="H70" s="34">
        <v>300</v>
      </c>
      <c r="I70" s="26"/>
      <c r="J70" s="21"/>
      <c r="K70" s="27" t="s">
        <v>82</v>
      </c>
      <c r="L70" s="28" t="s">
        <v>82</v>
      </c>
      <c r="M70" s="28" t="s">
        <v>117</v>
      </c>
      <c r="N70" s="28" t="s">
        <v>111</v>
      </c>
      <c r="O70" s="28" t="s">
        <v>82</v>
      </c>
      <c r="P70" s="28" t="s">
        <v>101</v>
      </c>
      <c r="Q70" s="28" t="s">
        <v>125</v>
      </c>
      <c r="R70" s="28" t="s">
        <v>89</v>
      </c>
      <c r="S70" s="28" t="s">
        <v>100</v>
      </c>
      <c r="T70" s="28" t="s">
        <v>117</v>
      </c>
      <c r="U70" s="28" t="s">
        <v>131</v>
      </c>
      <c r="V70" s="28" t="s">
        <v>84</v>
      </c>
      <c r="W70" s="28" t="s">
        <v>82</v>
      </c>
      <c r="X70" s="28" t="s">
        <v>101</v>
      </c>
      <c r="Y70" s="28" t="s">
        <v>101</v>
      </c>
      <c r="Z70" s="28" t="s">
        <v>96</v>
      </c>
      <c r="AA70" s="28" t="s">
        <v>101</v>
      </c>
      <c r="AB70" s="28" t="s">
        <v>88</v>
      </c>
      <c r="BI70" s="6" t="str">
        <f t="shared" si="25"/>
        <v>000011020033223053112303003333553350</v>
      </c>
      <c r="BJ70" s="6" t="str">
        <f t="shared" si="26"/>
        <v/>
      </c>
      <c r="BK70" s="59">
        <f t="shared" si="27"/>
        <v>68</v>
      </c>
      <c r="BL70" s="6" t="str">
        <f t="shared" si="28"/>
        <v>000011020033223053112303003333553350</v>
      </c>
      <c r="BM70" s="4">
        <f t="shared" si="29"/>
        <v>12</v>
      </c>
      <c r="BN70" s="4">
        <f t="shared" si="30"/>
        <v>4</v>
      </c>
      <c r="BO70" s="4">
        <f t="shared" si="31"/>
        <v>4</v>
      </c>
      <c r="BP70" s="4">
        <f t="shared" si="32"/>
        <v>12</v>
      </c>
      <c r="BQ70" s="4">
        <f t="shared" si="33"/>
        <v>68</v>
      </c>
      <c r="BR70" s="4">
        <f t="shared" si="34"/>
        <v>3</v>
      </c>
      <c r="BS70" s="4" t="str">
        <f t="shared" si="23"/>
        <v>OK</v>
      </c>
      <c r="BT70" s="4">
        <f t="shared" si="24"/>
        <v>0</v>
      </c>
    </row>
    <row r="71" spans="1:72" ht="13" x14ac:dyDescent="0.3">
      <c r="A71" s="4">
        <v>46</v>
      </c>
      <c r="B71" s="21">
        <v>35</v>
      </c>
      <c r="C71" s="21" t="s">
        <v>193</v>
      </c>
      <c r="D71" s="21" t="s">
        <v>91</v>
      </c>
      <c r="E71" s="36" t="s">
        <v>114</v>
      </c>
      <c r="F71" s="35" t="s">
        <v>106</v>
      </c>
      <c r="G71" s="33" t="s">
        <v>147</v>
      </c>
      <c r="H71" s="34">
        <v>250</v>
      </c>
      <c r="I71" s="26"/>
      <c r="J71" s="21"/>
      <c r="K71" s="27" t="s">
        <v>126</v>
      </c>
      <c r="L71" s="28" t="s">
        <v>82</v>
      </c>
      <c r="M71" s="28" t="s">
        <v>82</v>
      </c>
      <c r="N71" s="28" t="s">
        <v>120</v>
      </c>
      <c r="O71" s="28" t="s">
        <v>82</v>
      </c>
      <c r="P71" s="28" t="s">
        <v>100</v>
      </c>
      <c r="Q71" s="28" t="s">
        <v>102</v>
      </c>
      <c r="R71" s="28" t="s">
        <v>109</v>
      </c>
      <c r="S71" s="28" t="s">
        <v>131</v>
      </c>
      <c r="T71" s="28" t="s">
        <v>101</v>
      </c>
      <c r="U71" s="28" t="s">
        <v>101</v>
      </c>
      <c r="V71" s="28" t="s">
        <v>117</v>
      </c>
      <c r="W71" s="28" t="s">
        <v>126</v>
      </c>
      <c r="X71" s="28" t="s">
        <v>86</v>
      </c>
      <c r="Y71" s="28" t="s">
        <v>117</v>
      </c>
      <c r="Z71" s="28" t="s">
        <v>94</v>
      </c>
      <c r="AA71" s="28" t="s">
        <v>108</v>
      </c>
      <c r="AB71" s="28" t="s">
        <v>101</v>
      </c>
      <c r="BI71" s="6" t="str">
        <f t="shared" si="25"/>
        <v>150000320053350123333311151011353133</v>
      </c>
      <c r="BJ71" s="6" t="str">
        <f t="shared" si="26"/>
        <v/>
      </c>
      <c r="BK71" s="59">
        <f t="shared" si="27"/>
        <v>74</v>
      </c>
      <c r="BL71" s="6" t="str">
        <f t="shared" si="28"/>
        <v>150000320053350123333311151011353133</v>
      </c>
      <c r="BM71" s="4">
        <f t="shared" si="29"/>
        <v>8</v>
      </c>
      <c r="BN71" s="4">
        <f t="shared" si="30"/>
        <v>9</v>
      </c>
      <c r="BO71" s="4">
        <f t="shared" si="31"/>
        <v>2</v>
      </c>
      <c r="BP71" s="4">
        <f t="shared" si="32"/>
        <v>12</v>
      </c>
      <c r="BQ71" s="4">
        <f t="shared" si="33"/>
        <v>74</v>
      </c>
      <c r="BR71" s="4">
        <f t="shared" si="34"/>
        <v>1</v>
      </c>
      <c r="BS71" s="4" t="str">
        <f t="shared" si="23"/>
        <v>OK</v>
      </c>
      <c r="BT71" s="4">
        <f t="shared" si="24"/>
        <v>0</v>
      </c>
    </row>
    <row r="72" spans="1:72" ht="13" x14ac:dyDescent="0.3">
      <c r="A72" s="4">
        <v>47</v>
      </c>
      <c r="B72" s="21">
        <v>80</v>
      </c>
      <c r="C72" s="21" t="s">
        <v>262</v>
      </c>
      <c r="D72" s="21" t="s">
        <v>208</v>
      </c>
      <c r="E72" s="36" t="s">
        <v>114</v>
      </c>
      <c r="F72" s="41" t="s">
        <v>203</v>
      </c>
      <c r="G72" s="33" t="s">
        <v>228</v>
      </c>
      <c r="H72" s="34">
        <v>250</v>
      </c>
      <c r="I72" s="26"/>
      <c r="J72" s="26"/>
      <c r="K72" s="27" t="s">
        <v>85</v>
      </c>
      <c r="L72" s="28" t="s">
        <v>125</v>
      </c>
      <c r="M72" s="28" t="s">
        <v>120</v>
      </c>
      <c r="N72" s="28" t="s">
        <v>117</v>
      </c>
      <c r="O72" s="28" t="s">
        <v>82</v>
      </c>
      <c r="P72" s="28" t="s">
        <v>100</v>
      </c>
      <c r="Q72" s="28" t="s">
        <v>85</v>
      </c>
      <c r="R72" s="28" t="s">
        <v>86</v>
      </c>
      <c r="S72" s="28" t="s">
        <v>102</v>
      </c>
      <c r="T72" s="28" t="s">
        <v>101</v>
      </c>
      <c r="U72" s="28" t="s">
        <v>101</v>
      </c>
      <c r="V72" s="28" t="s">
        <v>101</v>
      </c>
      <c r="W72" s="28" t="s">
        <v>83</v>
      </c>
      <c r="X72" s="28" t="s">
        <v>126</v>
      </c>
      <c r="Y72" s="28" t="s">
        <v>87</v>
      </c>
      <c r="Z72" s="28" t="s">
        <v>108</v>
      </c>
      <c r="AA72" s="28" t="s">
        <v>109</v>
      </c>
      <c r="AB72" s="28" t="s">
        <v>131</v>
      </c>
      <c r="BI72" s="6" t="str">
        <f t="shared" si="25"/>
        <v>052232110053051035333333201521310123</v>
      </c>
      <c r="BJ72" s="6" t="str">
        <f t="shared" si="26"/>
        <v/>
      </c>
      <c r="BK72" s="59">
        <f t="shared" si="27"/>
        <v>77</v>
      </c>
      <c r="BL72" s="6" t="str">
        <f t="shared" si="28"/>
        <v>052232110053051035333333201521310123</v>
      </c>
      <c r="BM72" s="4">
        <f t="shared" si="29"/>
        <v>7</v>
      </c>
      <c r="BN72" s="4">
        <f t="shared" si="30"/>
        <v>7</v>
      </c>
      <c r="BO72" s="4">
        <f t="shared" si="31"/>
        <v>6</v>
      </c>
      <c r="BP72" s="4">
        <f t="shared" si="32"/>
        <v>11</v>
      </c>
      <c r="BQ72" s="4">
        <f t="shared" si="33"/>
        <v>77</v>
      </c>
      <c r="BR72" s="4">
        <f t="shared" si="34"/>
        <v>2</v>
      </c>
      <c r="BS72" s="4" t="str">
        <f t="shared" si="23"/>
        <v>OK</v>
      </c>
      <c r="BT72" s="4">
        <f t="shared" si="24"/>
        <v>0</v>
      </c>
    </row>
    <row r="73" spans="1:72" ht="13" x14ac:dyDescent="0.3">
      <c r="A73" s="4">
        <v>48</v>
      </c>
      <c r="B73" s="21">
        <v>117</v>
      </c>
      <c r="C73" s="21" t="s">
        <v>319</v>
      </c>
      <c r="D73" s="21" t="s">
        <v>320</v>
      </c>
      <c r="E73" s="36" t="s">
        <v>114</v>
      </c>
      <c r="F73" s="32" t="s">
        <v>321</v>
      </c>
      <c r="G73" s="43" t="s">
        <v>238</v>
      </c>
      <c r="H73" s="34">
        <v>300</v>
      </c>
      <c r="I73" s="26"/>
      <c r="J73" s="26"/>
      <c r="K73" s="27" t="s">
        <v>82</v>
      </c>
      <c r="L73" s="28" t="s">
        <v>85</v>
      </c>
      <c r="M73" s="28" t="s">
        <v>84</v>
      </c>
      <c r="N73" s="28" t="s">
        <v>137</v>
      </c>
      <c r="O73" s="28" t="s">
        <v>86</v>
      </c>
      <c r="P73" s="28" t="s">
        <v>120</v>
      </c>
      <c r="Q73" s="28" t="s">
        <v>100</v>
      </c>
      <c r="R73" s="28" t="s">
        <v>86</v>
      </c>
      <c r="S73" s="28" t="s">
        <v>101</v>
      </c>
      <c r="T73" s="28" t="s">
        <v>101</v>
      </c>
      <c r="U73" s="28" t="s">
        <v>148</v>
      </c>
      <c r="V73" s="28" t="s">
        <v>131</v>
      </c>
      <c r="W73" s="28" t="s">
        <v>110</v>
      </c>
      <c r="X73" s="28" t="s">
        <v>101</v>
      </c>
      <c r="Y73" s="28" t="s">
        <v>86</v>
      </c>
      <c r="Z73" s="28" t="s">
        <v>85</v>
      </c>
      <c r="AA73" s="28" t="s">
        <v>103</v>
      </c>
      <c r="AB73" s="28" t="s">
        <v>101</v>
      </c>
      <c r="BI73" s="6" t="str">
        <f t="shared" si="25"/>
        <v>000503511032531033331323123310055233</v>
      </c>
      <c r="BJ73" s="6" t="str">
        <f t="shared" si="26"/>
        <v/>
      </c>
      <c r="BK73" s="59">
        <f t="shared" si="27"/>
        <v>78</v>
      </c>
      <c r="BL73" s="6" t="str">
        <f t="shared" si="28"/>
        <v>000503511032531033331323123310055233</v>
      </c>
      <c r="BM73" s="4">
        <f t="shared" si="29"/>
        <v>8</v>
      </c>
      <c r="BN73" s="4">
        <f t="shared" si="30"/>
        <v>6</v>
      </c>
      <c r="BO73" s="4">
        <f t="shared" si="31"/>
        <v>4</v>
      </c>
      <c r="BP73" s="4">
        <f t="shared" si="32"/>
        <v>13</v>
      </c>
      <c r="BQ73" s="4">
        <f t="shared" si="33"/>
        <v>78</v>
      </c>
      <c r="BR73" s="4">
        <f t="shared" si="34"/>
        <v>4</v>
      </c>
      <c r="BS73" s="4" t="str">
        <f t="shared" si="23"/>
        <v>OK</v>
      </c>
      <c r="BT73" s="4">
        <f t="shared" si="24"/>
        <v>0</v>
      </c>
    </row>
    <row r="74" spans="1:72" ht="13" x14ac:dyDescent="0.3">
      <c r="A74" s="4">
        <v>49</v>
      </c>
      <c r="B74" s="21">
        <v>79</v>
      </c>
      <c r="C74" s="21" t="s">
        <v>261</v>
      </c>
      <c r="D74" s="21" t="s">
        <v>91</v>
      </c>
      <c r="E74" s="36" t="s">
        <v>114</v>
      </c>
      <c r="F74" s="32" t="s">
        <v>98</v>
      </c>
      <c r="G74" s="33" t="s">
        <v>99</v>
      </c>
      <c r="H74" s="34">
        <v>250</v>
      </c>
      <c r="I74" s="26"/>
      <c r="J74" s="26"/>
      <c r="K74" s="27" t="s">
        <v>82</v>
      </c>
      <c r="L74" s="28" t="s">
        <v>84</v>
      </c>
      <c r="M74" s="28" t="s">
        <v>168</v>
      </c>
      <c r="N74" s="28" t="s">
        <v>137</v>
      </c>
      <c r="O74" s="28" t="s">
        <v>82</v>
      </c>
      <c r="P74" s="28" t="s">
        <v>102</v>
      </c>
      <c r="Q74" s="28" t="s">
        <v>101</v>
      </c>
      <c r="R74" s="28" t="s">
        <v>82</v>
      </c>
      <c r="S74" s="28" t="s">
        <v>101</v>
      </c>
      <c r="T74" s="28" t="s">
        <v>120</v>
      </c>
      <c r="U74" s="28" t="s">
        <v>120</v>
      </c>
      <c r="V74" s="28" t="s">
        <v>125</v>
      </c>
      <c r="W74" s="28" t="s">
        <v>87</v>
      </c>
      <c r="X74" s="28" t="s">
        <v>84</v>
      </c>
      <c r="Y74" s="28" t="s">
        <v>102</v>
      </c>
      <c r="Z74" s="28" t="s">
        <v>137</v>
      </c>
      <c r="AA74" s="28" t="s">
        <v>87</v>
      </c>
      <c r="AB74" s="28" t="s">
        <v>120</v>
      </c>
      <c r="BI74" s="6" t="str">
        <f t="shared" si="25"/>
        <v>000325510035330033323222210335512132</v>
      </c>
      <c r="BJ74" s="6" t="str">
        <f t="shared" si="26"/>
        <v/>
      </c>
      <c r="BK74" s="59">
        <f t="shared" si="27"/>
        <v>78</v>
      </c>
      <c r="BL74" s="6" t="str">
        <f t="shared" si="28"/>
        <v>000325510035330033323222210335512132</v>
      </c>
      <c r="BM74" s="4">
        <f t="shared" si="29"/>
        <v>8</v>
      </c>
      <c r="BN74" s="4">
        <f t="shared" si="30"/>
        <v>4</v>
      </c>
      <c r="BO74" s="4">
        <f t="shared" si="31"/>
        <v>8</v>
      </c>
      <c r="BP74" s="4">
        <f t="shared" si="32"/>
        <v>11</v>
      </c>
      <c r="BQ74" s="4">
        <f t="shared" si="33"/>
        <v>78</v>
      </c>
      <c r="BR74" s="4">
        <f t="shared" si="34"/>
        <v>3</v>
      </c>
      <c r="BS74" s="4" t="str">
        <f t="shared" si="23"/>
        <v>OK</v>
      </c>
      <c r="BT74" s="4">
        <f t="shared" si="24"/>
        <v>0</v>
      </c>
    </row>
    <row r="75" spans="1:72" s="1" customFormat="1" ht="13" x14ac:dyDescent="0.3">
      <c r="A75" s="1" t="s">
        <v>58</v>
      </c>
      <c r="B75" s="1" t="s">
        <v>1</v>
      </c>
      <c r="C75" s="1" t="s">
        <v>2</v>
      </c>
      <c r="D75" s="1" t="s">
        <v>59</v>
      </c>
      <c r="E75" s="1" t="s">
        <v>61</v>
      </c>
      <c r="F75" s="9" t="s">
        <v>60</v>
      </c>
      <c r="G75" s="9" t="s">
        <v>64</v>
      </c>
      <c r="H75" s="1" t="s">
        <v>62</v>
      </c>
      <c r="I75" s="1" t="s">
        <v>58</v>
      </c>
      <c r="J75" s="1" t="s">
        <v>61</v>
      </c>
      <c r="K75" s="13" t="s">
        <v>3</v>
      </c>
      <c r="L75" s="2" t="s">
        <v>4</v>
      </c>
      <c r="M75" s="2" t="s">
        <v>5</v>
      </c>
      <c r="N75" s="2" t="s">
        <v>6</v>
      </c>
      <c r="O75" s="2" t="s">
        <v>7</v>
      </c>
      <c r="P75" s="2" t="s">
        <v>8</v>
      </c>
      <c r="Q75" s="2" t="s">
        <v>9</v>
      </c>
      <c r="R75" s="2" t="s">
        <v>10</v>
      </c>
      <c r="S75" s="2" t="s">
        <v>11</v>
      </c>
      <c r="T75" s="2" t="s">
        <v>12</v>
      </c>
      <c r="U75" s="2" t="s">
        <v>13</v>
      </c>
      <c r="V75" s="2" t="s">
        <v>14</v>
      </c>
      <c r="W75" s="2" t="s">
        <v>15</v>
      </c>
      <c r="X75" s="2" t="s">
        <v>16</v>
      </c>
      <c r="Y75" s="2" t="s">
        <v>17</v>
      </c>
      <c r="Z75" s="2" t="s">
        <v>18</v>
      </c>
      <c r="AA75" s="2" t="s">
        <v>19</v>
      </c>
      <c r="AB75" s="2" t="s">
        <v>20</v>
      </c>
      <c r="AC75" s="2" t="s">
        <v>21</v>
      </c>
      <c r="AD75" s="2" t="s">
        <v>22</v>
      </c>
      <c r="AE75" s="2" t="s">
        <v>23</v>
      </c>
      <c r="AF75" s="2" t="s">
        <v>24</v>
      </c>
      <c r="AG75" s="2" t="s">
        <v>25</v>
      </c>
      <c r="AH75" s="2" t="s">
        <v>26</v>
      </c>
      <c r="AI75" s="2" t="s">
        <v>27</v>
      </c>
      <c r="AJ75" s="2" t="s">
        <v>28</v>
      </c>
      <c r="AK75" s="2" t="s">
        <v>29</v>
      </c>
      <c r="AL75" s="2" t="s">
        <v>30</v>
      </c>
      <c r="AM75" s="2" t="s">
        <v>31</v>
      </c>
      <c r="AN75" s="2" t="s">
        <v>32</v>
      </c>
      <c r="AO75" s="2" t="s">
        <v>33</v>
      </c>
      <c r="AP75" s="2" t="s">
        <v>34</v>
      </c>
      <c r="AQ75" s="2" t="s">
        <v>35</v>
      </c>
      <c r="AR75" s="2" t="s">
        <v>36</v>
      </c>
      <c r="AS75" s="2" t="s">
        <v>37</v>
      </c>
      <c r="AT75" s="2" t="s">
        <v>38</v>
      </c>
      <c r="AU75" s="2" t="s">
        <v>39</v>
      </c>
      <c r="AV75" s="2" t="s">
        <v>40</v>
      </c>
      <c r="AW75" s="2" t="s">
        <v>41</v>
      </c>
      <c r="AX75" s="2" t="s">
        <v>42</v>
      </c>
      <c r="AY75" s="2" t="s">
        <v>43</v>
      </c>
      <c r="AZ75" s="2" t="s">
        <v>44</v>
      </c>
      <c r="BA75" s="2" t="s">
        <v>45</v>
      </c>
      <c r="BB75" s="2" t="s">
        <v>46</v>
      </c>
      <c r="BC75" s="2" t="s">
        <v>47</v>
      </c>
      <c r="BD75" s="2" t="s">
        <v>48</v>
      </c>
      <c r="BE75" s="2" t="s">
        <v>49</v>
      </c>
      <c r="BF75" s="2" t="s">
        <v>50</v>
      </c>
      <c r="BG75" s="2" t="s">
        <v>51</v>
      </c>
      <c r="BH75" s="2" t="s">
        <v>52</v>
      </c>
      <c r="BI75" s="3" t="s">
        <v>56</v>
      </c>
      <c r="BJ75" s="3" t="s">
        <v>56</v>
      </c>
      <c r="BK75" s="3" t="s">
        <v>55</v>
      </c>
      <c r="BL75" s="3" t="s">
        <v>0</v>
      </c>
      <c r="BM75" s="1" t="s">
        <v>66</v>
      </c>
      <c r="BN75" s="1" t="s">
        <v>67</v>
      </c>
      <c r="BO75" s="1" t="s">
        <v>68</v>
      </c>
      <c r="BP75" s="1" t="s">
        <v>69</v>
      </c>
      <c r="BQ75" s="1" t="s">
        <v>55</v>
      </c>
      <c r="BR75" s="1" t="s">
        <v>70</v>
      </c>
      <c r="BS75" s="1" t="s">
        <v>57</v>
      </c>
      <c r="BT75" s="1" t="s">
        <v>63</v>
      </c>
    </row>
    <row r="76" spans="1:72" ht="13" x14ac:dyDescent="0.3">
      <c r="A76" s="54">
        <v>1</v>
      </c>
      <c r="B76" s="21">
        <v>126</v>
      </c>
      <c r="C76" s="21" t="s">
        <v>334</v>
      </c>
      <c r="D76" s="21" t="s">
        <v>122</v>
      </c>
      <c r="E76" s="50" t="s">
        <v>79</v>
      </c>
      <c r="F76" s="32" t="s">
        <v>335</v>
      </c>
      <c r="G76" s="43" t="s">
        <v>99</v>
      </c>
      <c r="H76" s="34">
        <v>250</v>
      </c>
      <c r="I76" s="26"/>
      <c r="J76" s="26"/>
      <c r="K76" s="27" t="s">
        <v>82</v>
      </c>
      <c r="L76" s="28" t="s">
        <v>82</v>
      </c>
      <c r="M76" s="28" t="s">
        <v>82</v>
      </c>
      <c r="N76" s="28" t="s">
        <v>86</v>
      </c>
      <c r="O76" s="28" t="s">
        <v>82</v>
      </c>
      <c r="P76" s="28" t="s">
        <v>82</v>
      </c>
      <c r="Q76" s="28" t="s">
        <v>111</v>
      </c>
      <c r="R76" s="28" t="s">
        <v>82</v>
      </c>
      <c r="S76" s="28" t="s">
        <v>82</v>
      </c>
      <c r="T76" s="28" t="s">
        <v>84</v>
      </c>
      <c r="U76" s="28" t="s">
        <v>82</v>
      </c>
      <c r="V76" s="28" t="s">
        <v>82</v>
      </c>
      <c r="W76" s="28" t="s">
        <v>82</v>
      </c>
      <c r="X76" s="28" t="s">
        <v>89</v>
      </c>
      <c r="Y76" s="28" t="s">
        <v>111</v>
      </c>
      <c r="Z76" s="28" t="s">
        <v>87</v>
      </c>
      <c r="AA76" s="28" t="s">
        <v>82</v>
      </c>
      <c r="AB76" s="28" t="s">
        <v>82</v>
      </c>
      <c r="BI76" s="6" t="str">
        <f t="shared" ref="BI76:BI107" si="35">CONCATENATE(K76,L76,M76,N76,O76,P76,Q76,R76,S76,T76,U76,V76,W76,X76,Y76,Z76,AA76,AB76,AC76,AD76,AE76,AF76,AG76,AH76,AI76)</f>
        <v>000000100000020000030000003002210000</v>
      </c>
      <c r="BJ76" s="6" t="str">
        <f t="shared" ref="BJ76:BJ107" si="36">CONCATENATE(AJ76,AK76,AL76,AM76,AN76,AO76,AP76,AQ76,AR76,AS76,AT76,AU76,AV76,AW76,AX76,AY76,AZ76,BA76,BB76,BC76,BD76,BE76,BF76,BG76,BH76)</f>
        <v/>
      </c>
      <c r="BK76" s="59">
        <f t="shared" ref="BK76:BK107" si="37">scorecnt(BL76)</f>
        <v>14</v>
      </c>
      <c r="BL76" s="6" t="str">
        <f t="shared" ref="BL76:BL107" si="38">CONCATENATE(BI76,BJ76)</f>
        <v>000000100000020000030000003002210000</v>
      </c>
      <c r="BM76" s="4">
        <f t="shared" ref="BM76:BM107" si="39">nocleans(BL76)</f>
        <v>29</v>
      </c>
      <c r="BN76" s="4">
        <f t="shared" ref="BN76:BN107" si="40">noones(BL76)</f>
        <v>2</v>
      </c>
      <c r="BO76" s="4">
        <f t="shared" ref="BO76:BO107" si="41">notwos(BL76)</f>
        <v>3</v>
      </c>
      <c r="BP76" s="4">
        <f t="shared" ref="BP76:BP107" si="42">nothrees(BL76)</f>
        <v>2</v>
      </c>
      <c r="BQ76" s="4">
        <f t="shared" ref="BQ76:BQ107" si="43">scorecnt(BL76)</f>
        <v>14</v>
      </c>
      <c r="BR76" s="4">
        <f t="shared" ref="BR76:BR107" si="44">fstnoncln(BL76,B$2)</f>
        <v>4</v>
      </c>
      <c r="BS76" s="4" t="str">
        <f t="shared" ref="BS76:BS88" si="45">validate(BL122,B$2,C$2)</f>
        <v>OK</v>
      </c>
      <c r="BT76" s="4">
        <f t="shared" ref="BT76:BT88" si="46">missed(BL122)</f>
        <v>0</v>
      </c>
    </row>
    <row r="77" spans="1:72" ht="13" x14ac:dyDescent="0.3">
      <c r="A77" s="57">
        <v>2</v>
      </c>
      <c r="B77" s="21">
        <v>96</v>
      </c>
      <c r="C77" s="21" t="s">
        <v>284</v>
      </c>
      <c r="D77" s="21" t="s">
        <v>122</v>
      </c>
      <c r="E77" s="31" t="s">
        <v>79</v>
      </c>
      <c r="F77" s="48" t="s">
        <v>161</v>
      </c>
      <c r="G77" s="43" t="s">
        <v>285</v>
      </c>
      <c r="H77" s="34">
        <v>500</v>
      </c>
      <c r="I77" s="26"/>
      <c r="J77" s="26"/>
      <c r="K77" s="27" t="s">
        <v>82</v>
      </c>
      <c r="L77" s="28" t="s">
        <v>82</v>
      </c>
      <c r="M77" s="28" t="s">
        <v>82</v>
      </c>
      <c r="N77" s="28" t="s">
        <v>86</v>
      </c>
      <c r="O77" s="28" t="s">
        <v>109</v>
      </c>
      <c r="P77" s="28" t="s">
        <v>117</v>
      </c>
      <c r="Q77" s="28" t="s">
        <v>110</v>
      </c>
      <c r="R77" s="28" t="s">
        <v>82</v>
      </c>
      <c r="S77" s="28" t="s">
        <v>82</v>
      </c>
      <c r="T77" s="28" t="s">
        <v>82</v>
      </c>
      <c r="U77" s="28" t="s">
        <v>82</v>
      </c>
      <c r="V77" s="28" t="s">
        <v>82</v>
      </c>
      <c r="W77" s="28" t="s">
        <v>86</v>
      </c>
      <c r="X77" s="28" t="s">
        <v>109</v>
      </c>
      <c r="Y77" s="28" t="s">
        <v>84</v>
      </c>
      <c r="Z77" s="28" t="s">
        <v>117</v>
      </c>
      <c r="AA77" s="28" t="s">
        <v>82</v>
      </c>
      <c r="AB77" s="28" t="s">
        <v>82</v>
      </c>
      <c r="BI77" s="6" t="str">
        <f t="shared" si="35"/>
        <v>000000100111120000000000100103110000</v>
      </c>
      <c r="BJ77" s="6" t="str">
        <f t="shared" si="36"/>
        <v/>
      </c>
      <c r="BK77" s="59">
        <f t="shared" si="37"/>
        <v>14</v>
      </c>
      <c r="BL77" s="6" t="str">
        <f t="shared" si="38"/>
        <v>000000100111120000000000100103110000</v>
      </c>
      <c r="BM77" s="4">
        <f t="shared" si="39"/>
        <v>25</v>
      </c>
      <c r="BN77" s="4">
        <f t="shared" si="40"/>
        <v>9</v>
      </c>
      <c r="BO77" s="4">
        <f t="shared" si="41"/>
        <v>1</v>
      </c>
      <c r="BP77" s="4">
        <f t="shared" si="42"/>
        <v>1</v>
      </c>
      <c r="BQ77" s="4">
        <f t="shared" si="43"/>
        <v>14</v>
      </c>
      <c r="BR77" s="4">
        <f t="shared" si="44"/>
        <v>4</v>
      </c>
      <c r="BS77" s="4" t="str">
        <f t="shared" si="45"/>
        <v>OK</v>
      </c>
      <c r="BT77" s="4">
        <f t="shared" si="46"/>
        <v>0</v>
      </c>
    </row>
    <row r="78" spans="1:72" ht="13" x14ac:dyDescent="0.3">
      <c r="A78" s="56">
        <v>3</v>
      </c>
      <c r="B78" s="21">
        <v>105</v>
      </c>
      <c r="C78" s="21" t="s">
        <v>298</v>
      </c>
      <c r="D78" s="21" t="s">
        <v>139</v>
      </c>
      <c r="E78" s="31" t="s">
        <v>79</v>
      </c>
      <c r="F78" s="46" t="s">
        <v>299</v>
      </c>
      <c r="G78" s="43" t="s">
        <v>300</v>
      </c>
      <c r="H78" s="34">
        <v>250</v>
      </c>
      <c r="I78" s="26"/>
      <c r="J78" s="26"/>
      <c r="K78" s="27" t="s">
        <v>86</v>
      </c>
      <c r="L78" s="28" t="s">
        <v>82</v>
      </c>
      <c r="M78" s="28" t="s">
        <v>82</v>
      </c>
      <c r="N78" s="28" t="s">
        <v>86</v>
      </c>
      <c r="O78" s="28" t="s">
        <v>82</v>
      </c>
      <c r="P78" s="28" t="s">
        <v>82</v>
      </c>
      <c r="Q78" s="28" t="s">
        <v>117</v>
      </c>
      <c r="R78" s="28" t="s">
        <v>82</v>
      </c>
      <c r="S78" s="28" t="s">
        <v>82</v>
      </c>
      <c r="T78" s="28" t="s">
        <v>108</v>
      </c>
      <c r="U78" s="28" t="s">
        <v>82</v>
      </c>
      <c r="V78" s="28" t="s">
        <v>82</v>
      </c>
      <c r="W78" s="28" t="s">
        <v>82</v>
      </c>
      <c r="X78" s="28" t="s">
        <v>84</v>
      </c>
      <c r="Y78" s="28" t="s">
        <v>84</v>
      </c>
      <c r="Z78" s="28" t="s">
        <v>86</v>
      </c>
      <c r="AA78" s="28" t="s">
        <v>82</v>
      </c>
      <c r="AB78" s="28" t="s">
        <v>82</v>
      </c>
      <c r="BI78" s="6" t="str">
        <f t="shared" si="35"/>
        <v>100000100000110000310000000303100000</v>
      </c>
      <c r="BJ78" s="6" t="str">
        <f t="shared" si="36"/>
        <v/>
      </c>
      <c r="BK78" s="59">
        <f t="shared" si="37"/>
        <v>15</v>
      </c>
      <c r="BL78" s="6" t="str">
        <f t="shared" si="38"/>
        <v>100000100000110000310000000303100000</v>
      </c>
      <c r="BM78" s="4">
        <f t="shared" si="39"/>
        <v>27</v>
      </c>
      <c r="BN78" s="4">
        <f t="shared" si="40"/>
        <v>6</v>
      </c>
      <c r="BO78" s="4">
        <f t="shared" si="41"/>
        <v>0</v>
      </c>
      <c r="BP78" s="4">
        <f t="shared" si="42"/>
        <v>3</v>
      </c>
      <c r="BQ78" s="4">
        <f t="shared" si="43"/>
        <v>15</v>
      </c>
      <c r="BR78" s="4">
        <f t="shared" si="44"/>
        <v>1</v>
      </c>
      <c r="BS78" s="4" t="str">
        <f t="shared" si="45"/>
        <v>OK</v>
      </c>
      <c r="BT78" s="4">
        <f t="shared" si="46"/>
        <v>0</v>
      </c>
    </row>
    <row r="79" spans="1:72" ht="13" x14ac:dyDescent="0.3">
      <c r="A79" s="4">
        <v>4</v>
      </c>
      <c r="B79" s="21">
        <v>12</v>
      </c>
      <c r="C79" s="21" t="s">
        <v>138</v>
      </c>
      <c r="D79" s="21" t="s">
        <v>139</v>
      </c>
      <c r="E79" s="31" t="s">
        <v>79</v>
      </c>
      <c r="F79" s="34" t="s">
        <v>140</v>
      </c>
      <c r="G79" s="33" t="s">
        <v>141</v>
      </c>
      <c r="H79" s="34">
        <v>350</v>
      </c>
      <c r="I79" s="26"/>
      <c r="J79" s="21"/>
      <c r="K79" s="27" t="s">
        <v>82</v>
      </c>
      <c r="L79" s="28" t="s">
        <v>82</v>
      </c>
      <c r="M79" s="28" t="s">
        <v>82</v>
      </c>
      <c r="N79" s="28" t="s">
        <v>82</v>
      </c>
      <c r="O79" s="28" t="s">
        <v>86</v>
      </c>
      <c r="P79" s="28" t="s">
        <v>82</v>
      </c>
      <c r="Q79" s="28" t="s">
        <v>100</v>
      </c>
      <c r="R79" s="28" t="s">
        <v>109</v>
      </c>
      <c r="S79" s="28" t="s">
        <v>82</v>
      </c>
      <c r="T79" s="28" t="s">
        <v>109</v>
      </c>
      <c r="U79" s="28" t="s">
        <v>82</v>
      </c>
      <c r="V79" s="28" t="s">
        <v>82</v>
      </c>
      <c r="W79" s="28" t="s">
        <v>82</v>
      </c>
      <c r="X79" s="28" t="s">
        <v>109</v>
      </c>
      <c r="Y79" s="28" t="s">
        <v>111</v>
      </c>
      <c r="Z79" s="28" t="s">
        <v>108</v>
      </c>
      <c r="AA79" s="28" t="s">
        <v>82</v>
      </c>
      <c r="AB79" s="28" t="s">
        <v>82</v>
      </c>
      <c r="BI79" s="6" t="str">
        <f t="shared" si="35"/>
        <v>000000001000530100010000000102310000</v>
      </c>
      <c r="BJ79" s="6" t="str">
        <f t="shared" si="36"/>
        <v/>
      </c>
      <c r="BK79" s="59">
        <f t="shared" si="37"/>
        <v>18</v>
      </c>
      <c r="BL79" s="6" t="str">
        <f t="shared" si="38"/>
        <v>000000001000530100010000000102310000</v>
      </c>
      <c r="BM79" s="4">
        <f t="shared" si="39"/>
        <v>27</v>
      </c>
      <c r="BN79" s="4">
        <f t="shared" si="40"/>
        <v>5</v>
      </c>
      <c r="BO79" s="4">
        <f t="shared" si="41"/>
        <v>1</v>
      </c>
      <c r="BP79" s="4">
        <f t="shared" si="42"/>
        <v>2</v>
      </c>
      <c r="BQ79" s="4">
        <f t="shared" si="43"/>
        <v>18</v>
      </c>
      <c r="BR79" s="4">
        <f t="shared" si="44"/>
        <v>5</v>
      </c>
      <c r="BS79" s="4" t="str">
        <f t="shared" si="45"/>
        <v>OK</v>
      </c>
      <c r="BT79" s="4">
        <f t="shared" si="46"/>
        <v>0</v>
      </c>
    </row>
    <row r="80" spans="1:72" ht="13" x14ac:dyDescent="0.3">
      <c r="A80" s="4">
        <v>5</v>
      </c>
      <c r="B80" s="21">
        <v>10</v>
      </c>
      <c r="C80" s="21" t="s">
        <v>132</v>
      </c>
      <c r="D80" s="21" t="s">
        <v>133</v>
      </c>
      <c r="E80" s="31" t="s">
        <v>79</v>
      </c>
      <c r="F80" s="39" t="s">
        <v>92</v>
      </c>
      <c r="G80" s="33" t="s">
        <v>93</v>
      </c>
      <c r="H80" s="34">
        <v>250</v>
      </c>
      <c r="I80" s="26"/>
      <c r="J80" s="21"/>
      <c r="K80" s="27" t="s">
        <v>82</v>
      </c>
      <c r="L80" s="28" t="s">
        <v>117</v>
      </c>
      <c r="M80" s="28" t="s">
        <v>82</v>
      </c>
      <c r="N80" s="28" t="s">
        <v>109</v>
      </c>
      <c r="O80" s="28" t="s">
        <v>89</v>
      </c>
      <c r="P80" s="28" t="s">
        <v>82</v>
      </c>
      <c r="Q80" s="28" t="s">
        <v>109</v>
      </c>
      <c r="R80" s="28" t="s">
        <v>82</v>
      </c>
      <c r="S80" s="28" t="s">
        <v>82</v>
      </c>
      <c r="T80" s="28" t="s">
        <v>111</v>
      </c>
      <c r="U80" s="28" t="s">
        <v>82</v>
      </c>
      <c r="V80" s="28" t="s">
        <v>82</v>
      </c>
      <c r="W80" s="28" t="s">
        <v>82</v>
      </c>
      <c r="X80" s="28" t="s">
        <v>84</v>
      </c>
      <c r="Y80" s="28" t="s">
        <v>84</v>
      </c>
      <c r="Z80" s="28" t="s">
        <v>108</v>
      </c>
      <c r="AA80" s="28" t="s">
        <v>82</v>
      </c>
      <c r="AB80" s="28" t="s">
        <v>82</v>
      </c>
      <c r="BI80" s="6" t="str">
        <f t="shared" si="35"/>
        <v>001100013000010000020000000303310000</v>
      </c>
      <c r="BJ80" s="6" t="str">
        <f t="shared" si="36"/>
        <v/>
      </c>
      <c r="BK80" s="59">
        <f t="shared" si="37"/>
        <v>19</v>
      </c>
      <c r="BL80" s="6" t="str">
        <f t="shared" si="38"/>
        <v>001100013000010000020000000303310000</v>
      </c>
      <c r="BM80" s="4">
        <f t="shared" si="39"/>
        <v>26</v>
      </c>
      <c r="BN80" s="4">
        <f t="shared" si="40"/>
        <v>5</v>
      </c>
      <c r="BO80" s="4">
        <f t="shared" si="41"/>
        <v>1</v>
      </c>
      <c r="BP80" s="4">
        <f t="shared" si="42"/>
        <v>4</v>
      </c>
      <c r="BQ80" s="4">
        <f t="shared" si="43"/>
        <v>19</v>
      </c>
      <c r="BR80" s="4">
        <f t="shared" si="44"/>
        <v>2</v>
      </c>
      <c r="BS80" s="4" t="str">
        <f t="shared" si="45"/>
        <v>OK</v>
      </c>
      <c r="BT80" s="4">
        <f t="shared" si="46"/>
        <v>0</v>
      </c>
    </row>
    <row r="81" spans="1:72" ht="13" x14ac:dyDescent="0.3">
      <c r="A81" s="4">
        <v>6</v>
      </c>
      <c r="B81" s="21">
        <v>33</v>
      </c>
      <c r="C81" s="21" t="s">
        <v>189</v>
      </c>
      <c r="D81" s="21" t="s">
        <v>190</v>
      </c>
      <c r="E81" s="31" t="s">
        <v>79</v>
      </c>
      <c r="F81" s="40" t="s">
        <v>129</v>
      </c>
      <c r="G81" s="33" t="s">
        <v>136</v>
      </c>
      <c r="H81" s="34">
        <v>260</v>
      </c>
      <c r="I81" s="26"/>
      <c r="J81" s="21"/>
      <c r="K81" s="27" t="s">
        <v>82</v>
      </c>
      <c r="L81" s="28" t="s">
        <v>82</v>
      </c>
      <c r="M81" s="28" t="s">
        <v>86</v>
      </c>
      <c r="N81" s="28" t="s">
        <v>89</v>
      </c>
      <c r="O81" s="28" t="s">
        <v>86</v>
      </c>
      <c r="P81" s="28" t="s">
        <v>111</v>
      </c>
      <c r="Q81" s="28" t="s">
        <v>84</v>
      </c>
      <c r="R81" s="28" t="s">
        <v>82</v>
      </c>
      <c r="S81" s="28" t="s">
        <v>86</v>
      </c>
      <c r="T81" s="28" t="s">
        <v>82</v>
      </c>
      <c r="U81" s="28" t="s">
        <v>86</v>
      </c>
      <c r="V81" s="28" t="s">
        <v>82</v>
      </c>
      <c r="W81" s="28" t="s">
        <v>82</v>
      </c>
      <c r="X81" s="28" t="s">
        <v>88</v>
      </c>
      <c r="Y81" s="28" t="s">
        <v>86</v>
      </c>
      <c r="Z81" s="28" t="s">
        <v>148</v>
      </c>
      <c r="AA81" s="28" t="s">
        <v>82</v>
      </c>
      <c r="AB81" s="28" t="s">
        <v>82</v>
      </c>
      <c r="BI81" s="6" t="str">
        <f t="shared" si="35"/>
        <v>000010301002030010001000005010130000</v>
      </c>
      <c r="BJ81" s="6" t="str">
        <f t="shared" si="36"/>
        <v/>
      </c>
      <c r="BK81" s="59">
        <f t="shared" si="37"/>
        <v>22</v>
      </c>
      <c r="BL81" s="6" t="str">
        <f t="shared" si="38"/>
        <v>000010301002030010001000005010130000</v>
      </c>
      <c r="BM81" s="4">
        <f t="shared" si="39"/>
        <v>25</v>
      </c>
      <c r="BN81" s="4">
        <f t="shared" si="40"/>
        <v>6</v>
      </c>
      <c r="BO81" s="4">
        <f t="shared" si="41"/>
        <v>1</v>
      </c>
      <c r="BP81" s="4">
        <f t="shared" si="42"/>
        <v>3</v>
      </c>
      <c r="BQ81" s="4">
        <f t="shared" si="43"/>
        <v>22</v>
      </c>
      <c r="BR81" s="4">
        <f t="shared" si="44"/>
        <v>3</v>
      </c>
      <c r="BS81" s="4" t="str">
        <f t="shared" si="45"/>
        <v>OK</v>
      </c>
      <c r="BT81" s="4">
        <f t="shared" si="46"/>
        <v>0</v>
      </c>
    </row>
    <row r="82" spans="1:72" ht="13" x14ac:dyDescent="0.3">
      <c r="A82" s="4">
        <v>7</v>
      </c>
      <c r="B82" s="21">
        <v>43</v>
      </c>
      <c r="C82" s="21" t="s">
        <v>209</v>
      </c>
      <c r="D82" s="21" t="s">
        <v>105</v>
      </c>
      <c r="E82" s="31" t="s">
        <v>79</v>
      </c>
      <c r="F82" s="41" t="s">
        <v>203</v>
      </c>
      <c r="G82" s="33" t="s">
        <v>75</v>
      </c>
      <c r="H82" s="34">
        <v>250</v>
      </c>
      <c r="I82" s="26"/>
      <c r="J82" s="21"/>
      <c r="K82" s="27" t="s">
        <v>82</v>
      </c>
      <c r="L82" s="28" t="s">
        <v>86</v>
      </c>
      <c r="M82" s="28" t="s">
        <v>82</v>
      </c>
      <c r="N82" s="28" t="s">
        <v>89</v>
      </c>
      <c r="O82" s="28" t="s">
        <v>82</v>
      </c>
      <c r="P82" s="28" t="s">
        <v>86</v>
      </c>
      <c r="Q82" s="28" t="s">
        <v>101</v>
      </c>
      <c r="R82" s="28" t="s">
        <v>82</v>
      </c>
      <c r="S82" s="28" t="s">
        <v>82</v>
      </c>
      <c r="T82" s="28" t="s">
        <v>82</v>
      </c>
      <c r="U82" s="28" t="s">
        <v>82</v>
      </c>
      <c r="V82" s="28" t="s">
        <v>82</v>
      </c>
      <c r="W82" s="28" t="s">
        <v>82</v>
      </c>
      <c r="X82" s="28" t="s">
        <v>109</v>
      </c>
      <c r="Y82" s="28" t="s">
        <v>120</v>
      </c>
      <c r="Z82" s="28" t="s">
        <v>101</v>
      </c>
      <c r="AA82" s="28" t="s">
        <v>82</v>
      </c>
      <c r="AB82" s="28" t="s">
        <v>82</v>
      </c>
      <c r="BI82" s="6" t="str">
        <f t="shared" si="35"/>
        <v>001000300010330000000000000132330000</v>
      </c>
      <c r="BJ82" s="6" t="str">
        <f t="shared" si="36"/>
        <v/>
      </c>
      <c r="BK82" s="59">
        <f t="shared" si="37"/>
        <v>23</v>
      </c>
      <c r="BL82" s="6" t="str">
        <f t="shared" si="38"/>
        <v>001000300010330000000000000132330000</v>
      </c>
      <c r="BM82" s="4">
        <f t="shared" si="39"/>
        <v>26</v>
      </c>
      <c r="BN82" s="4">
        <f t="shared" si="40"/>
        <v>3</v>
      </c>
      <c r="BO82" s="4">
        <f t="shared" si="41"/>
        <v>1</v>
      </c>
      <c r="BP82" s="4">
        <f t="shared" si="42"/>
        <v>6</v>
      </c>
      <c r="BQ82" s="4">
        <f t="shared" si="43"/>
        <v>23</v>
      </c>
      <c r="BR82" s="4">
        <f t="shared" si="44"/>
        <v>2</v>
      </c>
      <c r="BS82" s="4" t="str">
        <f t="shared" si="45"/>
        <v>OK</v>
      </c>
      <c r="BT82" s="4">
        <f t="shared" si="46"/>
        <v>0</v>
      </c>
    </row>
    <row r="83" spans="1:72" ht="13" x14ac:dyDescent="0.3">
      <c r="A83" s="4">
        <v>8</v>
      </c>
      <c r="B83" s="21">
        <v>48</v>
      </c>
      <c r="C83" s="21" t="s">
        <v>214</v>
      </c>
      <c r="D83" s="21" t="s">
        <v>208</v>
      </c>
      <c r="E83" s="31" t="s">
        <v>79</v>
      </c>
      <c r="F83" s="34" t="s">
        <v>215</v>
      </c>
      <c r="G83" s="33" t="s">
        <v>216</v>
      </c>
      <c r="H83" s="34">
        <v>200</v>
      </c>
      <c r="I83" s="26"/>
      <c r="J83" s="21"/>
      <c r="K83" s="27" t="s">
        <v>86</v>
      </c>
      <c r="L83" s="28" t="s">
        <v>82</v>
      </c>
      <c r="M83" s="28" t="s">
        <v>82</v>
      </c>
      <c r="N83" s="28" t="s">
        <v>86</v>
      </c>
      <c r="O83" s="28" t="s">
        <v>82</v>
      </c>
      <c r="P83" s="28" t="s">
        <v>111</v>
      </c>
      <c r="Q83" s="28" t="s">
        <v>126</v>
      </c>
      <c r="R83" s="28" t="s">
        <v>82</v>
      </c>
      <c r="S83" s="28" t="s">
        <v>82</v>
      </c>
      <c r="T83" s="28" t="s">
        <v>109</v>
      </c>
      <c r="U83" s="28" t="s">
        <v>82</v>
      </c>
      <c r="V83" s="28" t="s">
        <v>117</v>
      </c>
      <c r="W83" s="28" t="s">
        <v>82</v>
      </c>
      <c r="X83" s="28" t="s">
        <v>86</v>
      </c>
      <c r="Y83" s="28" t="s">
        <v>131</v>
      </c>
      <c r="Z83" s="28" t="s">
        <v>125</v>
      </c>
      <c r="AA83" s="28" t="s">
        <v>82</v>
      </c>
      <c r="AB83" s="28" t="s">
        <v>82</v>
      </c>
      <c r="BI83" s="6" t="str">
        <f t="shared" si="35"/>
        <v>100000100002150000010011001023220000</v>
      </c>
      <c r="BJ83" s="6" t="str">
        <f t="shared" si="36"/>
        <v/>
      </c>
      <c r="BK83" s="59">
        <f t="shared" si="37"/>
        <v>23</v>
      </c>
      <c r="BL83" s="6" t="str">
        <f t="shared" si="38"/>
        <v>100000100002150000010011001023220000</v>
      </c>
      <c r="BM83" s="4">
        <f t="shared" si="39"/>
        <v>23</v>
      </c>
      <c r="BN83" s="4">
        <f t="shared" si="40"/>
        <v>7</v>
      </c>
      <c r="BO83" s="4">
        <f t="shared" si="41"/>
        <v>4</v>
      </c>
      <c r="BP83" s="4">
        <f t="shared" si="42"/>
        <v>1</v>
      </c>
      <c r="BQ83" s="4">
        <f t="shared" si="43"/>
        <v>23</v>
      </c>
      <c r="BR83" s="4">
        <f t="shared" si="44"/>
        <v>1</v>
      </c>
      <c r="BS83" s="4" t="str">
        <f t="shared" si="45"/>
        <v>OK</v>
      </c>
      <c r="BT83" s="4">
        <f t="shared" si="46"/>
        <v>0</v>
      </c>
    </row>
    <row r="84" spans="1:72" ht="13" x14ac:dyDescent="0.3">
      <c r="A84" s="4">
        <v>9</v>
      </c>
      <c r="B84" s="21">
        <v>13</v>
      </c>
      <c r="C84" s="21" t="s">
        <v>142</v>
      </c>
      <c r="D84" s="21" t="s">
        <v>143</v>
      </c>
      <c r="E84" s="31" t="s">
        <v>79</v>
      </c>
      <c r="F84" s="41" t="s">
        <v>144</v>
      </c>
      <c r="G84" s="33" t="s">
        <v>145</v>
      </c>
      <c r="H84" s="34">
        <v>300</v>
      </c>
      <c r="I84" s="26"/>
      <c r="J84" s="21"/>
      <c r="K84" s="27" t="s">
        <v>82</v>
      </c>
      <c r="L84" s="28" t="s">
        <v>82</v>
      </c>
      <c r="M84" s="28" t="s">
        <v>86</v>
      </c>
      <c r="N84" s="28" t="s">
        <v>82</v>
      </c>
      <c r="O84" s="28" t="s">
        <v>82</v>
      </c>
      <c r="P84" s="28" t="s">
        <v>82</v>
      </c>
      <c r="Q84" s="28" t="s">
        <v>85</v>
      </c>
      <c r="R84" s="28" t="s">
        <v>82</v>
      </c>
      <c r="S84" s="28" t="s">
        <v>109</v>
      </c>
      <c r="T84" s="28" t="s">
        <v>108</v>
      </c>
      <c r="U84" s="28" t="s">
        <v>82</v>
      </c>
      <c r="V84" s="28" t="s">
        <v>109</v>
      </c>
      <c r="W84" s="28" t="s">
        <v>82</v>
      </c>
      <c r="X84" s="28" t="s">
        <v>89</v>
      </c>
      <c r="Y84" s="28" t="s">
        <v>120</v>
      </c>
      <c r="Z84" s="28" t="s">
        <v>137</v>
      </c>
      <c r="AA84" s="28" t="s">
        <v>82</v>
      </c>
      <c r="AB84" s="28" t="s">
        <v>82</v>
      </c>
      <c r="BI84" s="6" t="str">
        <f t="shared" si="35"/>
        <v>000010000000050001310001003032510000</v>
      </c>
      <c r="BJ84" s="6" t="str">
        <f t="shared" si="36"/>
        <v/>
      </c>
      <c r="BK84" s="59">
        <f t="shared" si="37"/>
        <v>26</v>
      </c>
      <c r="BL84" s="6" t="str">
        <f t="shared" si="38"/>
        <v>000010000000050001310001003032510000</v>
      </c>
      <c r="BM84" s="4">
        <f t="shared" si="39"/>
        <v>25</v>
      </c>
      <c r="BN84" s="4">
        <f t="shared" si="40"/>
        <v>5</v>
      </c>
      <c r="BO84" s="4">
        <f t="shared" si="41"/>
        <v>1</v>
      </c>
      <c r="BP84" s="4">
        <f t="shared" si="42"/>
        <v>3</v>
      </c>
      <c r="BQ84" s="4">
        <f t="shared" si="43"/>
        <v>26</v>
      </c>
      <c r="BR84" s="4">
        <f t="shared" si="44"/>
        <v>3</v>
      </c>
      <c r="BS84" s="4" t="str">
        <f t="shared" si="45"/>
        <v>OK</v>
      </c>
      <c r="BT84" s="4">
        <f t="shared" si="46"/>
        <v>0</v>
      </c>
    </row>
    <row r="85" spans="1:72" ht="13" x14ac:dyDescent="0.3">
      <c r="A85" s="4">
        <v>10</v>
      </c>
      <c r="B85" s="21">
        <v>81</v>
      </c>
      <c r="C85" s="21" t="s">
        <v>263</v>
      </c>
      <c r="D85" s="21" t="s">
        <v>176</v>
      </c>
      <c r="E85" s="31" t="s">
        <v>79</v>
      </c>
      <c r="F85" s="41" t="s">
        <v>144</v>
      </c>
      <c r="G85" s="33" t="s">
        <v>206</v>
      </c>
      <c r="H85" s="34">
        <v>250</v>
      </c>
      <c r="I85" s="26"/>
      <c r="J85" s="26"/>
      <c r="K85" s="27" t="s">
        <v>117</v>
      </c>
      <c r="L85" s="28" t="s">
        <v>109</v>
      </c>
      <c r="M85" s="28" t="s">
        <v>82</v>
      </c>
      <c r="N85" s="28" t="s">
        <v>89</v>
      </c>
      <c r="O85" s="28" t="s">
        <v>82</v>
      </c>
      <c r="P85" s="28" t="s">
        <v>82</v>
      </c>
      <c r="Q85" s="28" t="s">
        <v>131</v>
      </c>
      <c r="R85" s="28" t="s">
        <v>82</v>
      </c>
      <c r="S85" s="28" t="s">
        <v>82</v>
      </c>
      <c r="T85" s="28" t="s">
        <v>86</v>
      </c>
      <c r="U85" s="28" t="s">
        <v>109</v>
      </c>
      <c r="V85" s="28" t="s">
        <v>89</v>
      </c>
      <c r="W85" s="28" t="s">
        <v>82</v>
      </c>
      <c r="X85" s="28" t="s">
        <v>84</v>
      </c>
      <c r="Y85" s="28" t="s">
        <v>148</v>
      </c>
      <c r="Z85" s="28" t="s">
        <v>87</v>
      </c>
      <c r="AA85" s="28" t="s">
        <v>82</v>
      </c>
      <c r="AB85" s="28" t="s">
        <v>82</v>
      </c>
      <c r="BI85" s="6" t="str">
        <f t="shared" si="35"/>
        <v>110100300000230000100130000313210000</v>
      </c>
      <c r="BJ85" s="6" t="str">
        <f t="shared" si="36"/>
        <v/>
      </c>
      <c r="BK85" s="59">
        <f t="shared" si="37"/>
        <v>26</v>
      </c>
      <c r="BL85" s="6" t="str">
        <f t="shared" si="38"/>
        <v>110100300000230000100130000313210000</v>
      </c>
      <c r="BM85" s="4">
        <f t="shared" si="39"/>
        <v>22</v>
      </c>
      <c r="BN85" s="4">
        <f t="shared" si="40"/>
        <v>7</v>
      </c>
      <c r="BO85" s="4">
        <f t="shared" si="41"/>
        <v>2</v>
      </c>
      <c r="BP85" s="4">
        <f t="shared" si="42"/>
        <v>5</v>
      </c>
      <c r="BQ85" s="4">
        <f t="shared" si="43"/>
        <v>26</v>
      </c>
      <c r="BR85" s="4">
        <f t="shared" si="44"/>
        <v>1</v>
      </c>
      <c r="BS85" s="4" t="str">
        <f t="shared" si="45"/>
        <v>OK</v>
      </c>
      <c r="BT85" s="4">
        <f t="shared" si="46"/>
        <v>0</v>
      </c>
    </row>
    <row r="86" spans="1:72" ht="13" x14ac:dyDescent="0.3">
      <c r="A86" s="4">
        <v>11</v>
      </c>
      <c r="B86" s="21">
        <v>42</v>
      </c>
      <c r="C86" s="21" t="s">
        <v>207</v>
      </c>
      <c r="D86" s="21" t="s">
        <v>208</v>
      </c>
      <c r="E86" s="31" t="s">
        <v>79</v>
      </c>
      <c r="F86" s="35" t="s">
        <v>106</v>
      </c>
      <c r="G86" s="33" t="s">
        <v>147</v>
      </c>
      <c r="H86" s="34">
        <v>250</v>
      </c>
      <c r="I86" s="26"/>
      <c r="J86" s="21"/>
      <c r="K86" s="27" t="s">
        <v>82</v>
      </c>
      <c r="L86" s="28" t="s">
        <v>82</v>
      </c>
      <c r="M86" s="28" t="s">
        <v>82</v>
      </c>
      <c r="N86" s="28" t="s">
        <v>89</v>
      </c>
      <c r="O86" s="28" t="s">
        <v>82</v>
      </c>
      <c r="P86" s="28" t="s">
        <v>89</v>
      </c>
      <c r="Q86" s="28" t="s">
        <v>125</v>
      </c>
      <c r="R86" s="28" t="s">
        <v>109</v>
      </c>
      <c r="S86" s="28" t="s">
        <v>82</v>
      </c>
      <c r="T86" s="28" t="s">
        <v>120</v>
      </c>
      <c r="U86" s="28" t="s">
        <v>82</v>
      </c>
      <c r="V86" s="28" t="s">
        <v>82</v>
      </c>
      <c r="W86" s="28" t="s">
        <v>82</v>
      </c>
      <c r="X86" s="28" t="s">
        <v>84</v>
      </c>
      <c r="Y86" s="28" t="s">
        <v>148</v>
      </c>
      <c r="Z86" s="28" t="s">
        <v>108</v>
      </c>
      <c r="AA86" s="28" t="s">
        <v>82</v>
      </c>
      <c r="AB86" s="28" t="s">
        <v>82</v>
      </c>
      <c r="BI86" s="6" t="str">
        <f t="shared" si="35"/>
        <v>000000300030220100320000000313310000</v>
      </c>
      <c r="BJ86" s="6" t="str">
        <f t="shared" si="36"/>
        <v/>
      </c>
      <c r="BK86" s="59">
        <f t="shared" si="37"/>
        <v>27</v>
      </c>
      <c r="BL86" s="6" t="str">
        <f t="shared" si="38"/>
        <v>000000300030220100320000000313310000</v>
      </c>
      <c r="BM86" s="4">
        <f t="shared" si="39"/>
        <v>24</v>
      </c>
      <c r="BN86" s="4">
        <f t="shared" si="40"/>
        <v>3</v>
      </c>
      <c r="BO86" s="4">
        <f t="shared" si="41"/>
        <v>3</v>
      </c>
      <c r="BP86" s="4">
        <f t="shared" si="42"/>
        <v>6</v>
      </c>
      <c r="BQ86" s="4">
        <f t="shared" si="43"/>
        <v>27</v>
      </c>
      <c r="BR86" s="4">
        <f t="shared" si="44"/>
        <v>4</v>
      </c>
      <c r="BS86" s="4" t="str">
        <f t="shared" si="45"/>
        <v>OK</v>
      </c>
      <c r="BT86" s="4">
        <f t="shared" si="46"/>
        <v>0</v>
      </c>
    </row>
    <row r="87" spans="1:72" ht="13" x14ac:dyDescent="0.3">
      <c r="A87" s="4">
        <v>12</v>
      </c>
      <c r="B87" s="21">
        <v>1</v>
      </c>
      <c r="C87" s="21" t="s">
        <v>77</v>
      </c>
      <c r="D87" s="21" t="s">
        <v>78</v>
      </c>
      <c r="E87" s="22" t="s">
        <v>79</v>
      </c>
      <c r="F87" s="23" t="s">
        <v>80</v>
      </c>
      <c r="G87" s="24" t="s">
        <v>81</v>
      </c>
      <c r="H87" s="25">
        <v>500</v>
      </c>
      <c r="I87" s="21"/>
      <c r="J87" s="26"/>
      <c r="K87" s="27" t="s">
        <v>82</v>
      </c>
      <c r="L87" s="28" t="s">
        <v>82</v>
      </c>
      <c r="M87" s="28" t="s">
        <v>82</v>
      </c>
      <c r="N87" s="28" t="s">
        <v>83</v>
      </c>
      <c r="O87" s="28" t="s">
        <v>82</v>
      </c>
      <c r="P87" s="28" t="s">
        <v>84</v>
      </c>
      <c r="Q87" s="28" t="s">
        <v>85</v>
      </c>
      <c r="R87" s="28" t="s">
        <v>86</v>
      </c>
      <c r="S87" s="28" t="s">
        <v>82</v>
      </c>
      <c r="T87" s="28" t="s">
        <v>87</v>
      </c>
      <c r="U87" s="28" t="s">
        <v>82</v>
      </c>
      <c r="V87" s="28" t="s">
        <v>88</v>
      </c>
      <c r="W87" s="28" t="s">
        <v>82</v>
      </c>
      <c r="X87" s="28" t="s">
        <v>89</v>
      </c>
      <c r="Y87" s="28" t="s">
        <v>87</v>
      </c>
      <c r="Z87" s="28" t="s">
        <v>84</v>
      </c>
      <c r="AA87" s="28" t="s">
        <v>82</v>
      </c>
      <c r="AB87" s="28" t="s">
        <v>82</v>
      </c>
      <c r="BI87" s="6" t="str">
        <f t="shared" si="35"/>
        <v>000000200003051000210050003021030000</v>
      </c>
      <c r="BJ87" s="6" t="str">
        <f t="shared" si="36"/>
        <v/>
      </c>
      <c r="BK87" s="59">
        <f t="shared" si="37"/>
        <v>28</v>
      </c>
      <c r="BL87" s="6" t="str">
        <f t="shared" si="38"/>
        <v>000000200003051000210050003021030000</v>
      </c>
      <c r="BM87" s="4">
        <f t="shared" si="39"/>
        <v>25</v>
      </c>
      <c r="BN87" s="4">
        <f t="shared" si="40"/>
        <v>3</v>
      </c>
      <c r="BO87" s="4">
        <f t="shared" si="41"/>
        <v>3</v>
      </c>
      <c r="BP87" s="4">
        <f t="shared" si="42"/>
        <v>3</v>
      </c>
      <c r="BQ87" s="4">
        <f t="shared" si="43"/>
        <v>28</v>
      </c>
      <c r="BR87" s="4">
        <f t="shared" si="44"/>
        <v>4</v>
      </c>
      <c r="BS87" s="4" t="str">
        <f t="shared" si="45"/>
        <v>OK</v>
      </c>
      <c r="BT87" s="4">
        <f t="shared" si="46"/>
        <v>0</v>
      </c>
    </row>
    <row r="88" spans="1:72" ht="13" x14ac:dyDescent="0.3">
      <c r="A88" s="4">
        <v>13</v>
      </c>
      <c r="B88" s="21">
        <v>37</v>
      </c>
      <c r="C88" s="21" t="s">
        <v>195</v>
      </c>
      <c r="D88" s="21" t="s">
        <v>179</v>
      </c>
      <c r="E88" s="31" t="s">
        <v>79</v>
      </c>
      <c r="F88" s="46" t="s">
        <v>196</v>
      </c>
      <c r="G88" s="33" t="s">
        <v>197</v>
      </c>
      <c r="H88" s="34">
        <v>300</v>
      </c>
      <c r="I88" s="26"/>
      <c r="J88" s="21"/>
      <c r="K88" s="27" t="s">
        <v>86</v>
      </c>
      <c r="L88" s="28" t="s">
        <v>86</v>
      </c>
      <c r="M88" s="28" t="s">
        <v>82</v>
      </c>
      <c r="N88" s="28" t="s">
        <v>110</v>
      </c>
      <c r="O88" s="28" t="s">
        <v>82</v>
      </c>
      <c r="P88" s="28" t="s">
        <v>86</v>
      </c>
      <c r="Q88" s="28" t="s">
        <v>85</v>
      </c>
      <c r="R88" s="28" t="s">
        <v>82</v>
      </c>
      <c r="S88" s="28" t="s">
        <v>82</v>
      </c>
      <c r="T88" s="28" t="s">
        <v>83</v>
      </c>
      <c r="U88" s="28" t="s">
        <v>86</v>
      </c>
      <c r="V88" s="28" t="s">
        <v>82</v>
      </c>
      <c r="W88" s="28" t="s">
        <v>82</v>
      </c>
      <c r="X88" s="28" t="s">
        <v>120</v>
      </c>
      <c r="Y88" s="28" t="s">
        <v>84</v>
      </c>
      <c r="Z88" s="28" t="s">
        <v>102</v>
      </c>
      <c r="AA88" s="28" t="s">
        <v>82</v>
      </c>
      <c r="AB88" s="28" t="s">
        <v>82</v>
      </c>
      <c r="BI88" s="6" t="str">
        <f t="shared" si="35"/>
        <v>101000120010050000201000003203350000</v>
      </c>
      <c r="BJ88" s="6" t="str">
        <f t="shared" si="36"/>
        <v/>
      </c>
      <c r="BK88" s="59">
        <f t="shared" si="37"/>
        <v>30</v>
      </c>
      <c r="BL88" s="6" t="str">
        <f t="shared" si="38"/>
        <v>101000120010050000201000003203350000</v>
      </c>
      <c r="BM88" s="4">
        <f t="shared" si="39"/>
        <v>23</v>
      </c>
      <c r="BN88" s="4">
        <f t="shared" si="40"/>
        <v>5</v>
      </c>
      <c r="BO88" s="4">
        <f t="shared" si="41"/>
        <v>3</v>
      </c>
      <c r="BP88" s="4">
        <f t="shared" si="42"/>
        <v>3</v>
      </c>
      <c r="BQ88" s="4">
        <f t="shared" si="43"/>
        <v>30</v>
      </c>
      <c r="BR88" s="4">
        <f t="shared" si="44"/>
        <v>1</v>
      </c>
      <c r="BS88" s="4" t="str">
        <f t="shared" si="45"/>
        <v>OK</v>
      </c>
      <c r="BT88" s="4">
        <f t="shared" si="46"/>
        <v>0</v>
      </c>
    </row>
    <row r="89" spans="1:72" ht="13" x14ac:dyDescent="0.3">
      <c r="A89" s="4">
        <v>14</v>
      </c>
      <c r="B89" s="21">
        <v>5</v>
      </c>
      <c r="C89" s="21" t="s">
        <v>104</v>
      </c>
      <c r="D89" s="21" t="s">
        <v>105</v>
      </c>
      <c r="E89" s="31" t="s">
        <v>79</v>
      </c>
      <c r="F89" s="35" t="s">
        <v>106</v>
      </c>
      <c r="G89" s="33" t="s">
        <v>107</v>
      </c>
      <c r="H89" s="34">
        <v>300</v>
      </c>
      <c r="I89" s="26"/>
      <c r="J89" s="21"/>
      <c r="K89" s="27" t="s">
        <v>100</v>
      </c>
      <c r="L89" s="28" t="s">
        <v>83</v>
      </c>
      <c r="M89" s="28" t="s">
        <v>108</v>
      </c>
      <c r="N89" s="28" t="s">
        <v>89</v>
      </c>
      <c r="O89" s="28" t="s">
        <v>86</v>
      </c>
      <c r="P89" s="28" t="s">
        <v>109</v>
      </c>
      <c r="Q89" s="28" t="s">
        <v>110</v>
      </c>
      <c r="R89" s="28" t="s">
        <v>82</v>
      </c>
      <c r="S89" s="28" t="s">
        <v>111</v>
      </c>
      <c r="T89" s="28" t="s">
        <v>111</v>
      </c>
      <c r="U89" s="28" t="s">
        <v>83</v>
      </c>
      <c r="V89" s="28" t="s">
        <v>109</v>
      </c>
      <c r="W89" s="28" t="s">
        <v>82</v>
      </c>
      <c r="X89" s="28" t="s">
        <v>82</v>
      </c>
      <c r="Y89" s="28" t="s">
        <v>82</v>
      </c>
      <c r="Z89" s="28" t="s">
        <v>101</v>
      </c>
      <c r="AA89" s="28" t="s">
        <v>82</v>
      </c>
      <c r="AB89" s="28" t="s">
        <v>82</v>
      </c>
      <c r="BI89" s="6" t="str">
        <f t="shared" si="35"/>
        <v>532031301001120002022001000000330000</v>
      </c>
      <c r="BJ89" s="6" t="str">
        <f t="shared" si="36"/>
        <v/>
      </c>
      <c r="BK89" s="59">
        <f t="shared" si="37"/>
        <v>35</v>
      </c>
      <c r="BL89" s="6" t="str">
        <f t="shared" si="38"/>
        <v>532031301001120002022001000000330000</v>
      </c>
      <c r="BM89" s="4">
        <f t="shared" si="39"/>
        <v>20</v>
      </c>
      <c r="BN89" s="4">
        <f t="shared" si="40"/>
        <v>5</v>
      </c>
      <c r="BO89" s="4">
        <f t="shared" si="41"/>
        <v>5</v>
      </c>
      <c r="BP89" s="4">
        <f t="shared" si="42"/>
        <v>5</v>
      </c>
      <c r="BQ89" s="4">
        <f t="shared" si="43"/>
        <v>35</v>
      </c>
      <c r="BR89" s="4">
        <f t="shared" si="44"/>
        <v>1</v>
      </c>
      <c r="BS89" s="4" t="str">
        <f t="shared" ref="BS89:BS133" si="47">validate(BL30,B$2,C$2)</f>
        <v>OK</v>
      </c>
      <c r="BT89" s="4">
        <f t="shared" ref="BT89:BT133" si="48">missed(BL30)</f>
        <v>0</v>
      </c>
    </row>
    <row r="90" spans="1:72" ht="13" x14ac:dyDescent="0.3">
      <c r="A90" s="4">
        <v>15</v>
      </c>
      <c r="B90" s="21">
        <v>99</v>
      </c>
      <c r="C90" s="21" t="s">
        <v>287</v>
      </c>
      <c r="D90" s="21" t="s">
        <v>208</v>
      </c>
      <c r="E90" s="31" t="s">
        <v>79</v>
      </c>
      <c r="F90" s="39" t="s">
        <v>140</v>
      </c>
      <c r="G90" s="43" t="s">
        <v>288</v>
      </c>
      <c r="H90" s="34">
        <v>250</v>
      </c>
      <c r="I90" s="26"/>
      <c r="J90" s="26"/>
      <c r="K90" s="27" t="s">
        <v>86</v>
      </c>
      <c r="L90" s="28" t="s">
        <v>82</v>
      </c>
      <c r="M90" s="28" t="s">
        <v>86</v>
      </c>
      <c r="N90" s="28" t="s">
        <v>89</v>
      </c>
      <c r="O90" s="28" t="s">
        <v>87</v>
      </c>
      <c r="P90" s="28" t="s">
        <v>86</v>
      </c>
      <c r="Q90" s="28" t="s">
        <v>108</v>
      </c>
      <c r="R90" s="28" t="s">
        <v>89</v>
      </c>
      <c r="S90" s="28" t="s">
        <v>86</v>
      </c>
      <c r="T90" s="28" t="s">
        <v>111</v>
      </c>
      <c r="U90" s="28" t="s">
        <v>82</v>
      </c>
      <c r="V90" s="28" t="s">
        <v>82</v>
      </c>
      <c r="W90" s="28" t="s">
        <v>82</v>
      </c>
      <c r="X90" s="28" t="s">
        <v>111</v>
      </c>
      <c r="Y90" s="28" t="s">
        <v>126</v>
      </c>
      <c r="Z90" s="28" t="s">
        <v>100</v>
      </c>
      <c r="AA90" s="28" t="s">
        <v>82</v>
      </c>
      <c r="AB90" s="28" t="s">
        <v>82</v>
      </c>
      <c r="BI90" s="6" t="str">
        <f t="shared" si="35"/>
        <v>100010302110313010020000000215530000</v>
      </c>
      <c r="BJ90" s="6" t="str">
        <f t="shared" si="36"/>
        <v/>
      </c>
      <c r="BK90" s="59">
        <f t="shared" si="37"/>
        <v>35</v>
      </c>
      <c r="BL90" s="6" t="str">
        <f t="shared" si="38"/>
        <v>100010302110313010020000000215530000</v>
      </c>
      <c r="BM90" s="4">
        <f t="shared" si="39"/>
        <v>20</v>
      </c>
      <c r="BN90" s="4">
        <f t="shared" si="40"/>
        <v>7</v>
      </c>
      <c r="BO90" s="4">
        <f t="shared" si="41"/>
        <v>3</v>
      </c>
      <c r="BP90" s="4">
        <f t="shared" si="42"/>
        <v>4</v>
      </c>
      <c r="BQ90" s="4">
        <f t="shared" si="43"/>
        <v>35</v>
      </c>
      <c r="BR90" s="4">
        <f t="shared" si="44"/>
        <v>1</v>
      </c>
      <c r="BS90" s="4" t="str">
        <f t="shared" si="47"/>
        <v>OK</v>
      </c>
      <c r="BT90" s="4">
        <f t="shared" si="48"/>
        <v>0</v>
      </c>
    </row>
    <row r="91" spans="1:72" ht="13" x14ac:dyDescent="0.3">
      <c r="A91" s="4">
        <v>16</v>
      </c>
      <c r="B91" s="21">
        <v>17</v>
      </c>
      <c r="C91" s="21" t="s">
        <v>151</v>
      </c>
      <c r="D91" s="21" t="s">
        <v>135</v>
      </c>
      <c r="E91" s="31" t="s">
        <v>79</v>
      </c>
      <c r="F91" s="35" t="s">
        <v>152</v>
      </c>
      <c r="G91" s="33" t="s">
        <v>153</v>
      </c>
      <c r="H91" s="34">
        <v>250</v>
      </c>
      <c r="I91" s="26"/>
      <c r="J91" s="21"/>
      <c r="K91" s="27" t="s">
        <v>86</v>
      </c>
      <c r="L91" s="28" t="s">
        <v>109</v>
      </c>
      <c r="M91" s="28" t="s">
        <v>82</v>
      </c>
      <c r="N91" s="28" t="s">
        <v>83</v>
      </c>
      <c r="O91" s="28" t="s">
        <v>89</v>
      </c>
      <c r="P91" s="28" t="s">
        <v>83</v>
      </c>
      <c r="Q91" s="28" t="s">
        <v>126</v>
      </c>
      <c r="R91" s="28" t="s">
        <v>82</v>
      </c>
      <c r="S91" s="28" t="s">
        <v>82</v>
      </c>
      <c r="T91" s="28" t="s">
        <v>131</v>
      </c>
      <c r="U91" s="28" t="s">
        <v>82</v>
      </c>
      <c r="V91" s="28" t="s">
        <v>86</v>
      </c>
      <c r="W91" s="28" t="s">
        <v>82</v>
      </c>
      <c r="X91" s="28" t="s">
        <v>88</v>
      </c>
      <c r="Y91" s="28" t="s">
        <v>101</v>
      </c>
      <c r="Z91" s="28" t="s">
        <v>148</v>
      </c>
      <c r="AA91" s="28" t="s">
        <v>82</v>
      </c>
      <c r="AB91" s="28" t="s">
        <v>82</v>
      </c>
      <c r="BI91" s="6" t="str">
        <f t="shared" si="35"/>
        <v>100100203020150000230010005033130000</v>
      </c>
      <c r="BJ91" s="6" t="str">
        <f t="shared" si="36"/>
        <v/>
      </c>
      <c r="BK91" s="59">
        <f t="shared" si="37"/>
        <v>36</v>
      </c>
      <c r="BL91" s="6" t="str">
        <f t="shared" si="38"/>
        <v>100100203020150000230010005033130000</v>
      </c>
      <c r="BM91" s="4">
        <f t="shared" si="39"/>
        <v>21</v>
      </c>
      <c r="BN91" s="4">
        <f t="shared" si="40"/>
        <v>5</v>
      </c>
      <c r="BO91" s="4">
        <f t="shared" si="41"/>
        <v>3</v>
      </c>
      <c r="BP91" s="4">
        <f t="shared" si="42"/>
        <v>5</v>
      </c>
      <c r="BQ91" s="4">
        <f t="shared" si="43"/>
        <v>36</v>
      </c>
      <c r="BR91" s="4">
        <f t="shared" si="44"/>
        <v>1</v>
      </c>
      <c r="BS91" s="4" t="str">
        <f t="shared" si="47"/>
        <v>OK</v>
      </c>
      <c r="BT91" s="4">
        <f t="shared" si="48"/>
        <v>0</v>
      </c>
    </row>
    <row r="92" spans="1:72" ht="13" x14ac:dyDescent="0.3">
      <c r="A92" s="4">
        <v>17</v>
      </c>
      <c r="B92" s="21">
        <v>19</v>
      </c>
      <c r="C92" s="21" t="s">
        <v>157</v>
      </c>
      <c r="D92" s="21" t="s">
        <v>158</v>
      </c>
      <c r="E92" s="31" t="s">
        <v>79</v>
      </c>
      <c r="F92" s="32" t="s">
        <v>98</v>
      </c>
      <c r="G92" s="33" t="s">
        <v>99</v>
      </c>
      <c r="H92" s="34">
        <v>300</v>
      </c>
      <c r="I92" s="26"/>
      <c r="J92" s="21"/>
      <c r="K92" s="27" t="s">
        <v>85</v>
      </c>
      <c r="L92" s="28" t="s">
        <v>82</v>
      </c>
      <c r="M92" s="28" t="s">
        <v>89</v>
      </c>
      <c r="N92" s="28" t="s">
        <v>87</v>
      </c>
      <c r="O92" s="28" t="s">
        <v>86</v>
      </c>
      <c r="P92" s="28" t="s">
        <v>111</v>
      </c>
      <c r="Q92" s="28" t="s">
        <v>137</v>
      </c>
      <c r="R92" s="28" t="s">
        <v>82</v>
      </c>
      <c r="S92" s="28" t="s">
        <v>86</v>
      </c>
      <c r="T92" s="28" t="s">
        <v>110</v>
      </c>
      <c r="U92" s="28" t="s">
        <v>82</v>
      </c>
      <c r="V92" s="28" t="s">
        <v>86</v>
      </c>
      <c r="W92" s="28" t="s">
        <v>82</v>
      </c>
      <c r="X92" s="28" t="s">
        <v>84</v>
      </c>
      <c r="Y92" s="28" t="s">
        <v>148</v>
      </c>
      <c r="Z92" s="28" t="s">
        <v>100</v>
      </c>
      <c r="AA92" s="28" t="s">
        <v>82</v>
      </c>
      <c r="AB92" s="28" t="s">
        <v>82</v>
      </c>
      <c r="BI92" s="6" t="str">
        <f t="shared" si="35"/>
        <v>050030211002510010120010000313530000</v>
      </c>
      <c r="BJ92" s="6" t="str">
        <f t="shared" si="36"/>
        <v/>
      </c>
      <c r="BK92" s="59">
        <f t="shared" si="37"/>
        <v>40</v>
      </c>
      <c r="BL92" s="6" t="str">
        <f t="shared" si="38"/>
        <v>050030211002510010120010000313530000</v>
      </c>
      <c r="BM92" s="4">
        <f t="shared" si="39"/>
        <v>19</v>
      </c>
      <c r="BN92" s="4">
        <f t="shared" si="40"/>
        <v>7</v>
      </c>
      <c r="BO92" s="4">
        <f t="shared" si="41"/>
        <v>3</v>
      </c>
      <c r="BP92" s="4">
        <f t="shared" si="42"/>
        <v>4</v>
      </c>
      <c r="BQ92" s="4">
        <f t="shared" si="43"/>
        <v>40</v>
      </c>
      <c r="BR92" s="4">
        <f t="shared" si="44"/>
        <v>3</v>
      </c>
      <c r="BS92" s="4" t="str">
        <f t="shared" si="47"/>
        <v>OK</v>
      </c>
      <c r="BT92" s="4">
        <f t="shared" si="48"/>
        <v>0</v>
      </c>
    </row>
    <row r="93" spans="1:72" ht="13" x14ac:dyDescent="0.3">
      <c r="A93" s="4">
        <v>18</v>
      </c>
      <c r="B93" s="21">
        <v>45</v>
      </c>
      <c r="C93" s="21" t="s">
        <v>211</v>
      </c>
      <c r="D93" s="21" t="s">
        <v>139</v>
      </c>
      <c r="E93" s="31" t="s">
        <v>79</v>
      </c>
      <c r="F93" s="38" t="s">
        <v>129</v>
      </c>
      <c r="G93" s="33" t="s">
        <v>136</v>
      </c>
      <c r="H93" s="34">
        <v>250</v>
      </c>
      <c r="I93" s="26"/>
      <c r="J93" s="21"/>
      <c r="K93" s="27" t="s">
        <v>117</v>
      </c>
      <c r="L93" s="28" t="s">
        <v>83</v>
      </c>
      <c r="M93" s="28" t="s">
        <v>108</v>
      </c>
      <c r="N93" s="28" t="s">
        <v>89</v>
      </c>
      <c r="O93" s="28" t="s">
        <v>83</v>
      </c>
      <c r="P93" s="28" t="s">
        <v>83</v>
      </c>
      <c r="Q93" s="28" t="s">
        <v>125</v>
      </c>
      <c r="R93" s="28" t="s">
        <v>82</v>
      </c>
      <c r="S93" s="28" t="s">
        <v>82</v>
      </c>
      <c r="T93" s="28" t="s">
        <v>148</v>
      </c>
      <c r="U93" s="28" t="s">
        <v>109</v>
      </c>
      <c r="V93" s="28" t="s">
        <v>82</v>
      </c>
      <c r="W93" s="28" t="s">
        <v>82</v>
      </c>
      <c r="X93" s="28" t="s">
        <v>148</v>
      </c>
      <c r="Y93" s="28" t="s">
        <v>126</v>
      </c>
      <c r="Z93" s="28" t="s">
        <v>137</v>
      </c>
      <c r="AA93" s="28" t="s">
        <v>82</v>
      </c>
      <c r="AB93" s="28" t="s">
        <v>82</v>
      </c>
      <c r="BI93" s="6" t="str">
        <f t="shared" si="35"/>
        <v>112031302020220000130100001315510000</v>
      </c>
      <c r="BJ93" s="6" t="str">
        <f t="shared" si="36"/>
        <v/>
      </c>
      <c r="BK93" s="59">
        <f t="shared" si="37"/>
        <v>40</v>
      </c>
      <c r="BL93" s="6" t="str">
        <f t="shared" si="38"/>
        <v>112031302020220000130100001315510000</v>
      </c>
      <c r="BM93" s="4">
        <f t="shared" si="39"/>
        <v>17</v>
      </c>
      <c r="BN93" s="4">
        <f t="shared" si="40"/>
        <v>8</v>
      </c>
      <c r="BO93" s="4">
        <f t="shared" si="41"/>
        <v>5</v>
      </c>
      <c r="BP93" s="4">
        <f t="shared" si="42"/>
        <v>4</v>
      </c>
      <c r="BQ93" s="4">
        <f t="shared" si="43"/>
        <v>40</v>
      </c>
      <c r="BR93" s="4">
        <f t="shared" si="44"/>
        <v>1</v>
      </c>
      <c r="BS93" s="4" t="str">
        <f t="shared" si="47"/>
        <v>OK</v>
      </c>
      <c r="BT93" s="4">
        <f t="shared" si="48"/>
        <v>0</v>
      </c>
    </row>
    <row r="94" spans="1:72" ht="13" x14ac:dyDescent="0.3">
      <c r="A94" s="4">
        <v>19</v>
      </c>
      <c r="B94" s="21">
        <v>63</v>
      </c>
      <c r="C94" s="21" t="s">
        <v>237</v>
      </c>
      <c r="D94" s="21" t="s">
        <v>78</v>
      </c>
      <c r="E94" s="31" t="s">
        <v>79</v>
      </c>
      <c r="F94" s="32" t="s">
        <v>98</v>
      </c>
      <c r="G94" s="33" t="s">
        <v>238</v>
      </c>
      <c r="H94" s="34">
        <v>250</v>
      </c>
      <c r="I94" s="26"/>
      <c r="J94" s="21"/>
      <c r="K94" s="27" t="s">
        <v>82</v>
      </c>
      <c r="L94" s="28" t="s">
        <v>82</v>
      </c>
      <c r="M94" s="28" t="s">
        <v>110</v>
      </c>
      <c r="N94" s="28" t="s">
        <v>86</v>
      </c>
      <c r="O94" s="28" t="s">
        <v>83</v>
      </c>
      <c r="P94" s="28" t="s">
        <v>82</v>
      </c>
      <c r="Q94" s="28" t="s">
        <v>102</v>
      </c>
      <c r="R94" s="28" t="s">
        <v>82</v>
      </c>
      <c r="S94" s="28" t="s">
        <v>82</v>
      </c>
      <c r="T94" s="28" t="s">
        <v>84</v>
      </c>
      <c r="U94" s="28" t="s">
        <v>109</v>
      </c>
      <c r="V94" s="28" t="s">
        <v>109</v>
      </c>
      <c r="W94" s="28" t="s">
        <v>84</v>
      </c>
      <c r="X94" s="28" t="s">
        <v>125</v>
      </c>
      <c r="Y94" s="28" t="s">
        <v>131</v>
      </c>
      <c r="Z94" s="28" t="s">
        <v>96</v>
      </c>
      <c r="AA94" s="28" t="s">
        <v>82</v>
      </c>
      <c r="AB94" s="28" t="s">
        <v>82</v>
      </c>
      <c r="BI94" s="6" t="str">
        <f t="shared" si="35"/>
        <v>000012102000350000030101032223550000</v>
      </c>
      <c r="BJ94" s="6" t="str">
        <f t="shared" si="36"/>
        <v/>
      </c>
      <c r="BK94" s="59">
        <f t="shared" si="37"/>
        <v>41</v>
      </c>
      <c r="BL94" s="6" t="str">
        <f t="shared" si="38"/>
        <v>000012102000350000030101032223550000</v>
      </c>
      <c r="BM94" s="4">
        <f t="shared" si="39"/>
        <v>20</v>
      </c>
      <c r="BN94" s="4">
        <f t="shared" si="40"/>
        <v>4</v>
      </c>
      <c r="BO94" s="4">
        <f t="shared" si="41"/>
        <v>5</v>
      </c>
      <c r="BP94" s="4">
        <f t="shared" si="42"/>
        <v>4</v>
      </c>
      <c r="BQ94" s="4">
        <f t="shared" si="43"/>
        <v>41</v>
      </c>
      <c r="BR94" s="4">
        <f t="shared" si="44"/>
        <v>3</v>
      </c>
      <c r="BS94" s="4" t="str">
        <f t="shared" si="47"/>
        <v>OK</v>
      </c>
      <c r="BT94" s="4">
        <f t="shared" si="48"/>
        <v>0</v>
      </c>
    </row>
    <row r="95" spans="1:72" ht="13" x14ac:dyDescent="0.3">
      <c r="A95" s="4">
        <v>20</v>
      </c>
      <c r="B95" s="21">
        <v>83</v>
      </c>
      <c r="C95" s="21" t="s">
        <v>265</v>
      </c>
      <c r="D95" s="21" t="s">
        <v>91</v>
      </c>
      <c r="E95" s="31" t="s">
        <v>79</v>
      </c>
      <c r="F95" s="39" t="s">
        <v>92</v>
      </c>
      <c r="G95" s="33" t="s">
        <v>93</v>
      </c>
      <c r="H95" s="34">
        <v>250</v>
      </c>
      <c r="I95" s="26"/>
      <c r="J95" s="26"/>
      <c r="K95" s="27" t="s">
        <v>82</v>
      </c>
      <c r="L95" s="28" t="s">
        <v>83</v>
      </c>
      <c r="M95" s="28" t="s">
        <v>82</v>
      </c>
      <c r="N95" s="28" t="s">
        <v>120</v>
      </c>
      <c r="O95" s="28" t="s">
        <v>109</v>
      </c>
      <c r="P95" s="28" t="s">
        <v>117</v>
      </c>
      <c r="Q95" s="28" t="s">
        <v>137</v>
      </c>
      <c r="R95" s="28" t="s">
        <v>169</v>
      </c>
      <c r="S95" s="28" t="s">
        <v>82</v>
      </c>
      <c r="T95" s="28" t="s">
        <v>101</v>
      </c>
      <c r="U95" s="28" t="s">
        <v>83</v>
      </c>
      <c r="V95" s="28" t="s">
        <v>82</v>
      </c>
      <c r="W95" s="28" t="s">
        <v>82</v>
      </c>
      <c r="X95" s="28" t="s">
        <v>120</v>
      </c>
      <c r="Y95" s="28" t="s">
        <v>148</v>
      </c>
      <c r="Z95" s="28" t="s">
        <v>108</v>
      </c>
      <c r="AA95" s="28" t="s">
        <v>82</v>
      </c>
      <c r="AB95" s="28" t="s">
        <v>82</v>
      </c>
      <c r="BI95" s="6" t="str">
        <f t="shared" si="35"/>
        <v>002000320111510500332000003213310000</v>
      </c>
      <c r="BJ95" s="6" t="str">
        <f t="shared" si="36"/>
        <v/>
      </c>
      <c r="BK95" s="59">
        <f t="shared" si="37"/>
        <v>42</v>
      </c>
      <c r="BL95" s="6" t="str">
        <f t="shared" si="38"/>
        <v>002000320111510500332000003213310000</v>
      </c>
      <c r="BM95" s="4">
        <f t="shared" si="39"/>
        <v>18</v>
      </c>
      <c r="BN95" s="4">
        <f t="shared" si="40"/>
        <v>6</v>
      </c>
      <c r="BO95" s="4">
        <f t="shared" si="41"/>
        <v>4</v>
      </c>
      <c r="BP95" s="4">
        <f t="shared" si="42"/>
        <v>6</v>
      </c>
      <c r="BQ95" s="4">
        <f t="shared" si="43"/>
        <v>42</v>
      </c>
      <c r="BR95" s="4">
        <f t="shared" si="44"/>
        <v>2</v>
      </c>
      <c r="BS95" s="4" t="str">
        <f t="shared" si="47"/>
        <v>OK</v>
      </c>
      <c r="BT95" s="4">
        <f t="shared" si="48"/>
        <v>0</v>
      </c>
    </row>
    <row r="96" spans="1:72" ht="13" x14ac:dyDescent="0.3">
      <c r="A96" s="4">
        <v>21</v>
      </c>
      <c r="B96" s="21">
        <v>60</v>
      </c>
      <c r="C96" s="21" t="s">
        <v>234</v>
      </c>
      <c r="D96" s="21" t="s">
        <v>233</v>
      </c>
      <c r="E96" s="31" t="s">
        <v>79</v>
      </c>
      <c r="F96" s="41" t="s">
        <v>203</v>
      </c>
      <c r="G96" s="33" t="s">
        <v>228</v>
      </c>
      <c r="H96" s="34">
        <v>250</v>
      </c>
      <c r="I96" s="26"/>
      <c r="J96" s="21"/>
      <c r="K96" s="27" t="s">
        <v>87</v>
      </c>
      <c r="L96" s="28" t="s">
        <v>83</v>
      </c>
      <c r="M96" s="28" t="s">
        <v>108</v>
      </c>
      <c r="N96" s="28" t="s">
        <v>108</v>
      </c>
      <c r="O96" s="28" t="s">
        <v>86</v>
      </c>
      <c r="P96" s="28" t="s">
        <v>87</v>
      </c>
      <c r="Q96" s="28" t="s">
        <v>120</v>
      </c>
      <c r="R96" s="28" t="s">
        <v>82</v>
      </c>
      <c r="S96" s="28" t="s">
        <v>111</v>
      </c>
      <c r="T96" s="28" t="s">
        <v>87</v>
      </c>
      <c r="U96" s="28" t="s">
        <v>110</v>
      </c>
      <c r="V96" s="28" t="s">
        <v>86</v>
      </c>
      <c r="W96" s="28" t="s">
        <v>82</v>
      </c>
      <c r="X96" s="28" t="s">
        <v>117</v>
      </c>
      <c r="Y96" s="28" t="s">
        <v>109</v>
      </c>
      <c r="Z96" s="28" t="s">
        <v>120</v>
      </c>
      <c r="AA96" s="28" t="s">
        <v>82</v>
      </c>
      <c r="AB96" s="28" t="s">
        <v>89</v>
      </c>
      <c r="BI96" s="6" t="str">
        <f t="shared" si="35"/>
        <v>212031311021320002211210001101320030</v>
      </c>
      <c r="BJ96" s="6" t="str">
        <f t="shared" si="36"/>
        <v/>
      </c>
      <c r="BK96" s="59">
        <f t="shared" si="37"/>
        <v>42</v>
      </c>
      <c r="BL96" s="6" t="str">
        <f t="shared" si="38"/>
        <v>212031311021320002211210001101320030</v>
      </c>
      <c r="BM96" s="4">
        <f t="shared" si="39"/>
        <v>12</v>
      </c>
      <c r="BN96" s="4">
        <f t="shared" si="40"/>
        <v>11</v>
      </c>
      <c r="BO96" s="4">
        <f t="shared" si="41"/>
        <v>8</v>
      </c>
      <c r="BP96" s="4">
        <f t="shared" si="42"/>
        <v>5</v>
      </c>
      <c r="BQ96" s="4">
        <f t="shared" si="43"/>
        <v>42</v>
      </c>
      <c r="BR96" s="4">
        <f t="shared" si="44"/>
        <v>1</v>
      </c>
      <c r="BS96" s="4" t="str">
        <f t="shared" si="47"/>
        <v>OK</v>
      </c>
      <c r="BT96" s="4">
        <f t="shared" si="48"/>
        <v>0</v>
      </c>
    </row>
    <row r="97" spans="1:72" ht="13" x14ac:dyDescent="0.3">
      <c r="A97" s="4">
        <v>22</v>
      </c>
      <c r="B97" s="21">
        <v>27</v>
      </c>
      <c r="C97" s="21" t="s">
        <v>182</v>
      </c>
      <c r="D97" s="21" t="s">
        <v>183</v>
      </c>
      <c r="E97" s="31" t="s">
        <v>79</v>
      </c>
      <c r="F97" s="32" t="s">
        <v>98</v>
      </c>
      <c r="G97" s="33" t="s">
        <v>99</v>
      </c>
      <c r="H97" s="34">
        <v>250</v>
      </c>
      <c r="I97" s="26"/>
      <c r="J97" s="21"/>
      <c r="K97" s="27" t="s">
        <v>103</v>
      </c>
      <c r="L97" s="28" t="s">
        <v>108</v>
      </c>
      <c r="M97" s="28" t="s">
        <v>82</v>
      </c>
      <c r="N97" s="28" t="s">
        <v>87</v>
      </c>
      <c r="O97" s="28" t="s">
        <v>86</v>
      </c>
      <c r="P97" s="28" t="s">
        <v>108</v>
      </c>
      <c r="Q97" s="28" t="s">
        <v>125</v>
      </c>
      <c r="R97" s="28" t="s">
        <v>117</v>
      </c>
      <c r="S97" s="28" t="s">
        <v>82</v>
      </c>
      <c r="T97" s="28" t="s">
        <v>109</v>
      </c>
      <c r="U97" s="28" t="s">
        <v>83</v>
      </c>
      <c r="V97" s="28" t="s">
        <v>82</v>
      </c>
      <c r="W97" s="28" t="s">
        <v>82</v>
      </c>
      <c r="X97" s="28" t="s">
        <v>89</v>
      </c>
      <c r="Y97" s="28" t="s">
        <v>101</v>
      </c>
      <c r="Z97" s="28" t="s">
        <v>101</v>
      </c>
      <c r="AA97" s="28" t="s">
        <v>82</v>
      </c>
      <c r="AB97" s="28" t="s">
        <v>82</v>
      </c>
      <c r="BI97" s="6" t="str">
        <f t="shared" si="35"/>
        <v>523100211031221100012000003033330000</v>
      </c>
      <c r="BJ97" s="6" t="str">
        <f t="shared" si="36"/>
        <v/>
      </c>
      <c r="BK97" s="59">
        <f t="shared" si="37"/>
        <v>43</v>
      </c>
      <c r="BL97" s="6" t="str">
        <f t="shared" si="38"/>
        <v>523100211031221100012000003033330000</v>
      </c>
      <c r="BM97" s="4">
        <f t="shared" si="39"/>
        <v>16</v>
      </c>
      <c r="BN97" s="4">
        <f t="shared" si="40"/>
        <v>7</v>
      </c>
      <c r="BO97" s="4">
        <f t="shared" si="41"/>
        <v>5</v>
      </c>
      <c r="BP97" s="4">
        <f t="shared" si="42"/>
        <v>7</v>
      </c>
      <c r="BQ97" s="4">
        <f t="shared" si="43"/>
        <v>43</v>
      </c>
      <c r="BR97" s="4">
        <f t="shared" si="44"/>
        <v>1</v>
      </c>
      <c r="BS97" s="4" t="str">
        <f t="shared" si="47"/>
        <v>OK</v>
      </c>
      <c r="BT97" s="4">
        <f t="shared" si="48"/>
        <v>0</v>
      </c>
    </row>
    <row r="98" spans="1:72" ht="13" x14ac:dyDescent="0.3">
      <c r="A98" s="4">
        <v>23</v>
      </c>
      <c r="B98" s="21">
        <v>70</v>
      </c>
      <c r="C98" s="21" t="s">
        <v>248</v>
      </c>
      <c r="D98" s="21" t="s">
        <v>176</v>
      </c>
      <c r="E98" s="31" t="s">
        <v>79</v>
      </c>
      <c r="F98" s="41" t="s">
        <v>203</v>
      </c>
      <c r="G98" s="33" t="s">
        <v>241</v>
      </c>
      <c r="H98" s="34">
        <v>250</v>
      </c>
      <c r="I98" s="26"/>
      <c r="J98" s="21"/>
      <c r="K98" s="27" t="s">
        <v>88</v>
      </c>
      <c r="L98" s="28" t="s">
        <v>82</v>
      </c>
      <c r="M98" s="28" t="s">
        <v>111</v>
      </c>
      <c r="N98" s="28" t="s">
        <v>101</v>
      </c>
      <c r="O98" s="28" t="s">
        <v>86</v>
      </c>
      <c r="P98" s="28" t="s">
        <v>110</v>
      </c>
      <c r="Q98" s="28" t="s">
        <v>111</v>
      </c>
      <c r="R98" s="28" t="s">
        <v>87</v>
      </c>
      <c r="S98" s="28" t="s">
        <v>109</v>
      </c>
      <c r="T98" s="28" t="s">
        <v>101</v>
      </c>
      <c r="U98" s="28" t="s">
        <v>109</v>
      </c>
      <c r="V98" s="28" t="s">
        <v>82</v>
      </c>
      <c r="W98" s="28" t="s">
        <v>82</v>
      </c>
      <c r="X98" s="28" t="s">
        <v>111</v>
      </c>
      <c r="Y98" s="28" t="s">
        <v>148</v>
      </c>
      <c r="Z98" s="28" t="s">
        <v>102</v>
      </c>
      <c r="AA98" s="28" t="s">
        <v>82</v>
      </c>
      <c r="AB98" s="28" t="s">
        <v>82</v>
      </c>
      <c r="BI98" s="6" t="str">
        <f t="shared" si="35"/>
        <v>500002331012022101330100000213350000</v>
      </c>
      <c r="BJ98" s="6" t="str">
        <f t="shared" si="36"/>
        <v/>
      </c>
      <c r="BK98" s="59">
        <f t="shared" si="37"/>
        <v>44</v>
      </c>
      <c r="BL98" s="6" t="str">
        <f t="shared" si="38"/>
        <v>500002331012022101330100000213350000</v>
      </c>
      <c r="BM98" s="4">
        <f t="shared" si="39"/>
        <v>17</v>
      </c>
      <c r="BN98" s="4">
        <f t="shared" si="40"/>
        <v>6</v>
      </c>
      <c r="BO98" s="4">
        <f t="shared" si="41"/>
        <v>5</v>
      </c>
      <c r="BP98" s="4">
        <f t="shared" si="42"/>
        <v>6</v>
      </c>
      <c r="BQ98" s="4">
        <f t="shared" si="43"/>
        <v>44</v>
      </c>
      <c r="BR98" s="4">
        <f t="shared" si="44"/>
        <v>1</v>
      </c>
      <c r="BS98" s="4" t="str">
        <f t="shared" si="47"/>
        <v>OK</v>
      </c>
      <c r="BT98" s="4">
        <f t="shared" si="48"/>
        <v>0</v>
      </c>
    </row>
    <row r="99" spans="1:72" ht="13" x14ac:dyDescent="0.3">
      <c r="A99" s="4">
        <v>24</v>
      </c>
      <c r="B99" s="21">
        <v>20</v>
      </c>
      <c r="C99" s="21" t="s">
        <v>159</v>
      </c>
      <c r="D99" s="21" t="s">
        <v>160</v>
      </c>
      <c r="E99" s="31" t="s">
        <v>79</v>
      </c>
      <c r="F99" s="34" t="s">
        <v>161</v>
      </c>
      <c r="G99" s="33" t="s">
        <v>162</v>
      </c>
      <c r="H99" s="34">
        <v>350</v>
      </c>
      <c r="I99" s="26"/>
      <c r="J99" s="21"/>
      <c r="K99" s="27" t="s">
        <v>87</v>
      </c>
      <c r="L99" s="28" t="s">
        <v>89</v>
      </c>
      <c r="M99" s="28" t="s">
        <v>108</v>
      </c>
      <c r="N99" s="28" t="s">
        <v>101</v>
      </c>
      <c r="O99" s="28" t="s">
        <v>82</v>
      </c>
      <c r="P99" s="28" t="s">
        <v>131</v>
      </c>
      <c r="Q99" s="28" t="s">
        <v>86</v>
      </c>
      <c r="R99" s="28" t="s">
        <v>85</v>
      </c>
      <c r="S99" s="28" t="s">
        <v>82</v>
      </c>
      <c r="T99" s="28" t="s">
        <v>109</v>
      </c>
      <c r="U99" s="28" t="s">
        <v>82</v>
      </c>
      <c r="V99" s="28" t="s">
        <v>117</v>
      </c>
      <c r="W99" s="28" t="s">
        <v>86</v>
      </c>
      <c r="X99" s="28" t="s">
        <v>110</v>
      </c>
      <c r="Y99" s="28" t="s">
        <v>148</v>
      </c>
      <c r="Z99" s="28" t="s">
        <v>101</v>
      </c>
      <c r="AA99" s="28" t="s">
        <v>82</v>
      </c>
      <c r="AB99" s="28" t="s">
        <v>82</v>
      </c>
      <c r="BI99" s="6" t="str">
        <f t="shared" si="35"/>
        <v>213031330023100500010011101213330000</v>
      </c>
      <c r="BJ99" s="6" t="str">
        <f t="shared" si="36"/>
        <v/>
      </c>
      <c r="BK99" s="59">
        <f t="shared" si="37"/>
        <v>44</v>
      </c>
      <c r="BL99" s="6" t="str">
        <f t="shared" si="38"/>
        <v>213031330023100500010011101213330000</v>
      </c>
      <c r="BM99" s="4">
        <f t="shared" si="39"/>
        <v>15</v>
      </c>
      <c r="BN99" s="4">
        <f t="shared" si="40"/>
        <v>9</v>
      </c>
      <c r="BO99" s="4">
        <f t="shared" si="41"/>
        <v>3</v>
      </c>
      <c r="BP99" s="4">
        <f t="shared" si="42"/>
        <v>8</v>
      </c>
      <c r="BQ99" s="4">
        <f t="shared" si="43"/>
        <v>44</v>
      </c>
      <c r="BR99" s="4">
        <f t="shared" si="44"/>
        <v>1</v>
      </c>
      <c r="BS99" s="4" t="str">
        <f t="shared" si="47"/>
        <v>OK</v>
      </c>
      <c r="BT99" s="4">
        <f t="shared" si="48"/>
        <v>0</v>
      </c>
    </row>
    <row r="100" spans="1:72" ht="13" x14ac:dyDescent="0.3">
      <c r="A100" s="4">
        <v>25</v>
      </c>
      <c r="B100" s="21">
        <v>86</v>
      </c>
      <c r="C100" s="21" t="s">
        <v>269</v>
      </c>
      <c r="D100" s="21" t="s">
        <v>158</v>
      </c>
      <c r="E100" s="31" t="s">
        <v>79</v>
      </c>
      <c r="F100" s="41" t="s">
        <v>270</v>
      </c>
      <c r="G100" s="33" t="s">
        <v>271</v>
      </c>
      <c r="H100" s="34">
        <v>250</v>
      </c>
      <c r="I100" s="26"/>
      <c r="J100" s="26"/>
      <c r="K100" s="27" t="s">
        <v>86</v>
      </c>
      <c r="L100" s="28" t="s">
        <v>83</v>
      </c>
      <c r="M100" s="28" t="s">
        <v>83</v>
      </c>
      <c r="N100" s="28" t="s">
        <v>102</v>
      </c>
      <c r="O100" s="28" t="s">
        <v>86</v>
      </c>
      <c r="P100" s="28" t="s">
        <v>117</v>
      </c>
      <c r="Q100" s="28" t="s">
        <v>84</v>
      </c>
      <c r="R100" s="28" t="s">
        <v>111</v>
      </c>
      <c r="S100" s="28" t="s">
        <v>82</v>
      </c>
      <c r="T100" s="28" t="s">
        <v>148</v>
      </c>
      <c r="U100" s="28" t="s">
        <v>82</v>
      </c>
      <c r="V100" s="28" t="s">
        <v>86</v>
      </c>
      <c r="W100" s="28" t="s">
        <v>109</v>
      </c>
      <c r="X100" s="28" t="s">
        <v>84</v>
      </c>
      <c r="Y100" s="28" t="s">
        <v>131</v>
      </c>
      <c r="Z100" s="28" t="s">
        <v>96</v>
      </c>
      <c r="AA100" s="28" t="s">
        <v>82</v>
      </c>
      <c r="AB100" s="28" t="s">
        <v>82</v>
      </c>
      <c r="BI100" s="6" t="str">
        <f t="shared" si="35"/>
        <v>102020351011030200130010010323550000</v>
      </c>
      <c r="BJ100" s="6" t="str">
        <f t="shared" si="36"/>
        <v/>
      </c>
      <c r="BK100" s="59">
        <f t="shared" si="37"/>
        <v>45</v>
      </c>
      <c r="BL100" s="6" t="str">
        <f t="shared" si="38"/>
        <v>102020351011030200130010010323550000</v>
      </c>
      <c r="BM100" s="4">
        <f t="shared" si="39"/>
        <v>17</v>
      </c>
      <c r="BN100" s="4">
        <f t="shared" si="40"/>
        <v>7</v>
      </c>
      <c r="BO100" s="4">
        <f t="shared" si="41"/>
        <v>4</v>
      </c>
      <c r="BP100" s="4">
        <f t="shared" si="42"/>
        <v>5</v>
      </c>
      <c r="BQ100" s="4">
        <f t="shared" si="43"/>
        <v>45</v>
      </c>
      <c r="BR100" s="4">
        <f t="shared" si="44"/>
        <v>1</v>
      </c>
      <c r="BS100" s="4" t="str">
        <f t="shared" si="47"/>
        <v>OK</v>
      </c>
      <c r="BT100" s="4">
        <f t="shared" si="48"/>
        <v>0</v>
      </c>
    </row>
    <row r="101" spans="1:72" ht="13" x14ac:dyDescent="0.3">
      <c r="A101" s="4">
        <v>26</v>
      </c>
      <c r="B101" s="21">
        <v>46</v>
      </c>
      <c r="C101" s="21" t="s">
        <v>212</v>
      </c>
      <c r="D101" s="21" t="s">
        <v>122</v>
      </c>
      <c r="E101" s="31" t="s">
        <v>79</v>
      </c>
      <c r="F101" s="40" t="s">
        <v>129</v>
      </c>
      <c r="G101" s="33" t="s">
        <v>136</v>
      </c>
      <c r="H101" s="34">
        <v>260</v>
      </c>
      <c r="I101" s="26"/>
      <c r="J101" s="21"/>
      <c r="K101" s="27" t="s">
        <v>117</v>
      </c>
      <c r="L101" s="28" t="s">
        <v>86</v>
      </c>
      <c r="M101" s="28" t="s">
        <v>82</v>
      </c>
      <c r="N101" s="28" t="s">
        <v>126</v>
      </c>
      <c r="O101" s="28" t="s">
        <v>83</v>
      </c>
      <c r="P101" s="28" t="s">
        <v>83</v>
      </c>
      <c r="Q101" s="28" t="s">
        <v>110</v>
      </c>
      <c r="R101" s="28" t="s">
        <v>109</v>
      </c>
      <c r="S101" s="28" t="s">
        <v>110</v>
      </c>
      <c r="T101" s="28" t="s">
        <v>131</v>
      </c>
      <c r="U101" s="28" t="s">
        <v>109</v>
      </c>
      <c r="V101" s="28" t="s">
        <v>109</v>
      </c>
      <c r="W101" s="28" t="s">
        <v>82</v>
      </c>
      <c r="X101" s="28" t="s">
        <v>108</v>
      </c>
      <c r="Y101" s="28" t="s">
        <v>101</v>
      </c>
      <c r="Z101" s="28" t="s">
        <v>100</v>
      </c>
      <c r="AA101" s="28" t="s">
        <v>82</v>
      </c>
      <c r="AB101" s="28" t="s">
        <v>82</v>
      </c>
      <c r="BI101" s="6" t="str">
        <f t="shared" si="35"/>
        <v>111000152020120112230101003133530000</v>
      </c>
      <c r="BJ101" s="6" t="str">
        <f t="shared" si="36"/>
        <v/>
      </c>
      <c r="BK101" s="59">
        <f t="shared" si="37"/>
        <v>45</v>
      </c>
      <c r="BL101" s="6" t="str">
        <f t="shared" si="38"/>
        <v>111000152020120112230101003133530000</v>
      </c>
      <c r="BM101" s="4">
        <f t="shared" si="39"/>
        <v>14</v>
      </c>
      <c r="BN101" s="4">
        <f t="shared" si="40"/>
        <v>10</v>
      </c>
      <c r="BO101" s="4">
        <f t="shared" si="41"/>
        <v>5</v>
      </c>
      <c r="BP101" s="4">
        <f t="shared" si="42"/>
        <v>5</v>
      </c>
      <c r="BQ101" s="4">
        <f t="shared" si="43"/>
        <v>45</v>
      </c>
      <c r="BR101" s="4">
        <f t="shared" si="44"/>
        <v>1</v>
      </c>
      <c r="BS101" s="4" t="str">
        <f t="shared" si="47"/>
        <v>OK</v>
      </c>
      <c r="BT101" s="4">
        <f t="shared" si="48"/>
        <v>0</v>
      </c>
    </row>
    <row r="102" spans="1:72" ht="13" x14ac:dyDescent="0.3">
      <c r="A102" s="4">
        <v>27</v>
      </c>
      <c r="B102" s="21">
        <v>103</v>
      </c>
      <c r="C102" s="21" t="s">
        <v>295</v>
      </c>
      <c r="D102" s="21" t="s">
        <v>122</v>
      </c>
      <c r="E102" s="49" t="s">
        <v>79</v>
      </c>
      <c r="F102" s="40" t="s">
        <v>129</v>
      </c>
      <c r="G102" s="43" t="s">
        <v>136</v>
      </c>
      <c r="H102" s="34">
        <v>260</v>
      </c>
      <c r="I102" s="26"/>
      <c r="J102" s="28"/>
      <c r="K102" s="27" t="s">
        <v>108</v>
      </c>
      <c r="L102" s="28" t="s">
        <v>126</v>
      </c>
      <c r="M102" s="28" t="s">
        <v>117</v>
      </c>
      <c r="N102" s="28" t="s">
        <v>83</v>
      </c>
      <c r="O102" s="28" t="s">
        <v>86</v>
      </c>
      <c r="P102" s="28" t="s">
        <v>110</v>
      </c>
      <c r="Q102" s="28" t="s">
        <v>101</v>
      </c>
      <c r="R102" s="28" t="s">
        <v>109</v>
      </c>
      <c r="S102" s="28" t="s">
        <v>82</v>
      </c>
      <c r="T102" s="28" t="s">
        <v>84</v>
      </c>
      <c r="U102" s="28" t="s">
        <v>82</v>
      </c>
      <c r="V102" s="28" t="s">
        <v>117</v>
      </c>
      <c r="W102" s="28" t="s">
        <v>82</v>
      </c>
      <c r="X102" s="28" t="s">
        <v>164</v>
      </c>
      <c r="Y102" s="28" t="s">
        <v>101</v>
      </c>
      <c r="Z102" s="28" t="s">
        <v>137</v>
      </c>
      <c r="AA102" s="28" t="s">
        <v>82</v>
      </c>
      <c r="AB102" s="28" t="s">
        <v>82</v>
      </c>
      <c r="BI102" s="6" t="str">
        <f t="shared" si="35"/>
        <v>311511201012330100030011002533510000</v>
      </c>
      <c r="BJ102" s="6" t="str">
        <f t="shared" si="36"/>
        <v/>
      </c>
      <c r="BK102" s="59">
        <f t="shared" si="37"/>
        <v>49</v>
      </c>
      <c r="BL102" s="6" t="str">
        <f t="shared" si="38"/>
        <v>311511201012330100030011002533510000</v>
      </c>
      <c r="BM102" s="4">
        <f t="shared" si="39"/>
        <v>14</v>
      </c>
      <c r="BN102" s="4">
        <f t="shared" si="40"/>
        <v>10</v>
      </c>
      <c r="BO102" s="4">
        <f t="shared" si="41"/>
        <v>3</v>
      </c>
      <c r="BP102" s="4">
        <f t="shared" si="42"/>
        <v>6</v>
      </c>
      <c r="BQ102" s="4">
        <f t="shared" si="43"/>
        <v>49</v>
      </c>
      <c r="BR102" s="4">
        <f t="shared" si="44"/>
        <v>1</v>
      </c>
      <c r="BS102" s="4" t="str">
        <f t="shared" si="47"/>
        <v>OK</v>
      </c>
      <c r="BT102" s="4">
        <f t="shared" si="48"/>
        <v>0</v>
      </c>
    </row>
    <row r="103" spans="1:72" ht="13" x14ac:dyDescent="0.3">
      <c r="A103" s="4">
        <v>28</v>
      </c>
      <c r="B103" s="21">
        <v>39</v>
      </c>
      <c r="C103" s="21" t="s">
        <v>201</v>
      </c>
      <c r="D103" s="21" t="s">
        <v>133</v>
      </c>
      <c r="E103" s="31" t="s">
        <v>79</v>
      </c>
      <c r="F103" s="35" t="s">
        <v>106</v>
      </c>
      <c r="G103" s="33" t="s">
        <v>147</v>
      </c>
      <c r="H103" s="34">
        <v>250</v>
      </c>
      <c r="I103" s="26"/>
      <c r="J103" s="21"/>
      <c r="K103" s="27" t="s">
        <v>86</v>
      </c>
      <c r="L103" s="28" t="s">
        <v>87</v>
      </c>
      <c r="M103" s="28" t="s">
        <v>108</v>
      </c>
      <c r="N103" s="28" t="s">
        <v>108</v>
      </c>
      <c r="O103" s="28" t="s">
        <v>86</v>
      </c>
      <c r="P103" s="28" t="s">
        <v>87</v>
      </c>
      <c r="Q103" s="28" t="s">
        <v>101</v>
      </c>
      <c r="R103" s="28" t="s">
        <v>108</v>
      </c>
      <c r="S103" s="28" t="s">
        <v>86</v>
      </c>
      <c r="T103" s="28" t="s">
        <v>88</v>
      </c>
      <c r="U103" s="28" t="s">
        <v>86</v>
      </c>
      <c r="V103" s="28" t="s">
        <v>86</v>
      </c>
      <c r="W103" s="28" t="s">
        <v>82</v>
      </c>
      <c r="X103" s="28" t="s">
        <v>111</v>
      </c>
      <c r="Y103" s="28" t="s">
        <v>148</v>
      </c>
      <c r="Z103" s="28" t="s">
        <v>96</v>
      </c>
      <c r="AA103" s="28" t="s">
        <v>82</v>
      </c>
      <c r="AB103" s="28" t="s">
        <v>82</v>
      </c>
      <c r="BI103" s="6" t="str">
        <f t="shared" si="35"/>
        <v>102131311021333110501010000213550000</v>
      </c>
      <c r="BJ103" s="6" t="str">
        <f t="shared" si="36"/>
        <v/>
      </c>
      <c r="BK103" s="59">
        <f t="shared" si="37"/>
        <v>50</v>
      </c>
      <c r="BL103" s="6" t="str">
        <f t="shared" si="38"/>
        <v>102131311021333110501010000213550000</v>
      </c>
      <c r="BM103" s="4">
        <f t="shared" si="39"/>
        <v>13</v>
      </c>
      <c r="BN103" s="4">
        <f t="shared" si="40"/>
        <v>11</v>
      </c>
      <c r="BO103" s="4">
        <f t="shared" si="41"/>
        <v>3</v>
      </c>
      <c r="BP103" s="4">
        <f t="shared" si="42"/>
        <v>6</v>
      </c>
      <c r="BQ103" s="4">
        <f t="shared" si="43"/>
        <v>50</v>
      </c>
      <c r="BR103" s="4">
        <f t="shared" si="44"/>
        <v>1</v>
      </c>
      <c r="BS103" s="4" t="str">
        <f t="shared" si="47"/>
        <v>OK</v>
      </c>
      <c r="BT103" s="4">
        <f t="shared" si="48"/>
        <v>0</v>
      </c>
    </row>
    <row r="104" spans="1:72" ht="13" x14ac:dyDescent="0.3">
      <c r="A104" s="4">
        <v>29</v>
      </c>
      <c r="B104" s="21">
        <v>9</v>
      </c>
      <c r="C104" s="21" t="s">
        <v>127</v>
      </c>
      <c r="D104" s="21" t="s">
        <v>128</v>
      </c>
      <c r="E104" s="31" t="s">
        <v>79</v>
      </c>
      <c r="F104" s="38" t="s">
        <v>129</v>
      </c>
      <c r="G104" s="33" t="s">
        <v>130</v>
      </c>
      <c r="H104" s="34">
        <v>300</v>
      </c>
      <c r="I104" s="26"/>
      <c r="J104" s="21"/>
      <c r="K104" s="27" t="s">
        <v>109</v>
      </c>
      <c r="L104" s="28" t="s">
        <v>82</v>
      </c>
      <c r="M104" s="28" t="s">
        <v>108</v>
      </c>
      <c r="N104" s="28" t="s">
        <v>101</v>
      </c>
      <c r="O104" s="28" t="s">
        <v>89</v>
      </c>
      <c r="P104" s="28" t="s">
        <v>89</v>
      </c>
      <c r="Q104" s="28" t="s">
        <v>110</v>
      </c>
      <c r="R104" s="28" t="s">
        <v>87</v>
      </c>
      <c r="S104" s="28" t="s">
        <v>86</v>
      </c>
      <c r="T104" s="28" t="s">
        <v>131</v>
      </c>
      <c r="U104" s="28" t="s">
        <v>108</v>
      </c>
      <c r="V104" s="28" t="s">
        <v>86</v>
      </c>
      <c r="W104" s="28" t="s">
        <v>86</v>
      </c>
      <c r="X104" s="28" t="s">
        <v>83</v>
      </c>
      <c r="Y104" s="28" t="s">
        <v>117</v>
      </c>
      <c r="Z104" s="28" t="s">
        <v>101</v>
      </c>
      <c r="AA104" s="28" t="s">
        <v>82</v>
      </c>
      <c r="AB104" s="28" t="s">
        <v>88</v>
      </c>
      <c r="BI104" s="6" t="str">
        <f t="shared" si="35"/>
        <v>010031333030122110233110102011330050</v>
      </c>
      <c r="BJ104" s="6" t="str">
        <f t="shared" si="36"/>
        <v/>
      </c>
      <c r="BK104" s="59">
        <f t="shared" si="37"/>
        <v>50</v>
      </c>
      <c r="BL104" s="6" t="str">
        <f t="shared" si="38"/>
        <v>010031333030122110233110102011330050</v>
      </c>
      <c r="BM104" s="4">
        <f t="shared" si="39"/>
        <v>12</v>
      </c>
      <c r="BN104" s="4">
        <f t="shared" si="40"/>
        <v>10</v>
      </c>
      <c r="BO104" s="4">
        <f t="shared" si="41"/>
        <v>4</v>
      </c>
      <c r="BP104" s="4">
        <f t="shared" si="42"/>
        <v>9</v>
      </c>
      <c r="BQ104" s="4">
        <f t="shared" si="43"/>
        <v>50</v>
      </c>
      <c r="BR104" s="4">
        <f t="shared" si="44"/>
        <v>3</v>
      </c>
      <c r="BS104" s="4" t="str">
        <f t="shared" si="47"/>
        <v>OK</v>
      </c>
      <c r="BT104" s="4">
        <f t="shared" si="48"/>
        <v>0</v>
      </c>
    </row>
    <row r="105" spans="1:72" ht="13" x14ac:dyDescent="0.3">
      <c r="A105" s="4">
        <v>30</v>
      </c>
      <c r="B105" s="21">
        <v>100</v>
      </c>
      <c r="C105" s="21" t="s">
        <v>289</v>
      </c>
      <c r="D105" s="21" t="s">
        <v>139</v>
      </c>
      <c r="E105" s="31" t="s">
        <v>79</v>
      </c>
      <c r="F105" s="41" t="s">
        <v>203</v>
      </c>
      <c r="G105" s="43" t="s">
        <v>290</v>
      </c>
      <c r="H105" s="34">
        <v>250</v>
      </c>
      <c r="I105" s="26"/>
      <c r="J105" s="26"/>
      <c r="K105" s="27" t="s">
        <v>86</v>
      </c>
      <c r="L105" s="28" t="s">
        <v>83</v>
      </c>
      <c r="M105" s="28" t="s">
        <v>108</v>
      </c>
      <c r="N105" s="28" t="s">
        <v>101</v>
      </c>
      <c r="O105" s="28" t="s">
        <v>86</v>
      </c>
      <c r="P105" s="28" t="s">
        <v>86</v>
      </c>
      <c r="Q105" s="28" t="s">
        <v>100</v>
      </c>
      <c r="R105" s="28" t="s">
        <v>108</v>
      </c>
      <c r="S105" s="28" t="s">
        <v>125</v>
      </c>
      <c r="T105" s="28" t="s">
        <v>101</v>
      </c>
      <c r="U105" s="28" t="s">
        <v>110</v>
      </c>
      <c r="V105" s="28" t="s">
        <v>86</v>
      </c>
      <c r="W105" s="28" t="s">
        <v>82</v>
      </c>
      <c r="X105" s="28" t="s">
        <v>148</v>
      </c>
      <c r="Y105" s="28" t="s">
        <v>148</v>
      </c>
      <c r="Z105" s="28" t="s">
        <v>108</v>
      </c>
      <c r="AA105" s="28" t="s">
        <v>82</v>
      </c>
      <c r="AB105" s="28" t="s">
        <v>82</v>
      </c>
      <c r="BI105" s="6" t="str">
        <f t="shared" si="35"/>
        <v>102031331010533122331210001313310000</v>
      </c>
      <c r="BJ105" s="6" t="str">
        <f t="shared" si="36"/>
        <v/>
      </c>
      <c r="BK105" s="59">
        <f t="shared" si="37"/>
        <v>53</v>
      </c>
      <c r="BL105" s="6" t="str">
        <f t="shared" si="38"/>
        <v>102031331010533122331210001313310000</v>
      </c>
      <c r="BM105" s="4">
        <f t="shared" si="39"/>
        <v>11</v>
      </c>
      <c r="BN105" s="4">
        <f t="shared" si="40"/>
        <v>10</v>
      </c>
      <c r="BO105" s="4">
        <f t="shared" si="41"/>
        <v>4</v>
      </c>
      <c r="BP105" s="4">
        <f t="shared" si="42"/>
        <v>10</v>
      </c>
      <c r="BQ105" s="4">
        <f t="shared" si="43"/>
        <v>53</v>
      </c>
      <c r="BR105" s="4">
        <f t="shared" si="44"/>
        <v>1</v>
      </c>
      <c r="BS105" s="4" t="str">
        <f t="shared" si="47"/>
        <v>OK</v>
      </c>
      <c r="BT105" s="4">
        <f t="shared" si="48"/>
        <v>0</v>
      </c>
    </row>
    <row r="106" spans="1:72" ht="13" x14ac:dyDescent="0.3">
      <c r="A106" s="4">
        <v>31</v>
      </c>
      <c r="B106" s="21">
        <v>18</v>
      </c>
      <c r="C106" s="21" t="s">
        <v>154</v>
      </c>
      <c r="D106" s="21" t="s">
        <v>155</v>
      </c>
      <c r="E106" s="31" t="s">
        <v>79</v>
      </c>
      <c r="F106" s="39" t="s">
        <v>92</v>
      </c>
      <c r="G106" s="33" t="s">
        <v>156</v>
      </c>
      <c r="H106" s="34">
        <v>300</v>
      </c>
      <c r="I106" s="26"/>
      <c r="J106" s="21"/>
      <c r="K106" s="27" t="s">
        <v>86</v>
      </c>
      <c r="L106" s="28" t="s">
        <v>126</v>
      </c>
      <c r="M106" s="28" t="s">
        <v>83</v>
      </c>
      <c r="N106" s="28" t="s">
        <v>89</v>
      </c>
      <c r="O106" s="28" t="s">
        <v>86</v>
      </c>
      <c r="P106" s="28" t="s">
        <v>89</v>
      </c>
      <c r="Q106" s="28" t="s">
        <v>101</v>
      </c>
      <c r="R106" s="28" t="s">
        <v>83</v>
      </c>
      <c r="S106" s="28" t="s">
        <v>83</v>
      </c>
      <c r="T106" s="28" t="s">
        <v>84</v>
      </c>
      <c r="U106" s="28" t="s">
        <v>83</v>
      </c>
      <c r="V106" s="28" t="s">
        <v>88</v>
      </c>
      <c r="W106" s="28" t="s">
        <v>82</v>
      </c>
      <c r="X106" s="28" t="s">
        <v>148</v>
      </c>
      <c r="Y106" s="28" t="s">
        <v>101</v>
      </c>
      <c r="Z106" s="28" t="s">
        <v>100</v>
      </c>
      <c r="AA106" s="28" t="s">
        <v>82</v>
      </c>
      <c r="AB106" s="28" t="s">
        <v>82</v>
      </c>
      <c r="BI106" s="6" t="str">
        <f t="shared" si="35"/>
        <v>101520301030332020032050001333530000</v>
      </c>
      <c r="BJ106" s="6" t="str">
        <f t="shared" si="36"/>
        <v/>
      </c>
      <c r="BK106" s="59">
        <f t="shared" si="37"/>
        <v>54</v>
      </c>
      <c r="BL106" s="6" t="str">
        <f t="shared" si="38"/>
        <v>101520301030332020032050001333530000</v>
      </c>
      <c r="BM106" s="4">
        <f t="shared" si="39"/>
        <v>16</v>
      </c>
      <c r="BN106" s="4">
        <f t="shared" si="40"/>
        <v>4</v>
      </c>
      <c r="BO106" s="4">
        <f t="shared" si="41"/>
        <v>4</v>
      </c>
      <c r="BP106" s="4">
        <f t="shared" si="42"/>
        <v>9</v>
      </c>
      <c r="BQ106" s="4">
        <f t="shared" si="43"/>
        <v>54</v>
      </c>
      <c r="BR106" s="4">
        <f t="shared" si="44"/>
        <v>1</v>
      </c>
      <c r="BS106" s="4" t="str">
        <f t="shared" si="47"/>
        <v>OK</v>
      </c>
      <c r="BT106" s="4">
        <f t="shared" si="48"/>
        <v>0</v>
      </c>
    </row>
    <row r="107" spans="1:72" ht="13" x14ac:dyDescent="0.3">
      <c r="A107" s="4">
        <v>32</v>
      </c>
      <c r="B107" s="21">
        <v>51</v>
      </c>
      <c r="C107" s="21" t="s">
        <v>220</v>
      </c>
      <c r="D107" s="21" t="s">
        <v>160</v>
      </c>
      <c r="E107" s="31" t="s">
        <v>79</v>
      </c>
      <c r="F107" s="32" t="s">
        <v>98</v>
      </c>
      <c r="G107" s="33" t="s">
        <v>99</v>
      </c>
      <c r="H107" s="34">
        <v>250</v>
      </c>
      <c r="I107" s="26"/>
      <c r="J107" s="21"/>
      <c r="K107" s="27" t="s">
        <v>82</v>
      </c>
      <c r="L107" s="28" t="s">
        <v>117</v>
      </c>
      <c r="M107" s="28" t="s">
        <v>109</v>
      </c>
      <c r="N107" s="28" t="s">
        <v>148</v>
      </c>
      <c r="O107" s="28" t="s">
        <v>87</v>
      </c>
      <c r="P107" s="28" t="s">
        <v>125</v>
      </c>
      <c r="Q107" s="28" t="s">
        <v>101</v>
      </c>
      <c r="R107" s="28" t="s">
        <v>84</v>
      </c>
      <c r="S107" s="28" t="s">
        <v>109</v>
      </c>
      <c r="T107" s="28" t="s">
        <v>125</v>
      </c>
      <c r="U107" s="28" t="s">
        <v>87</v>
      </c>
      <c r="V107" s="28" t="s">
        <v>120</v>
      </c>
      <c r="W107" s="28" t="s">
        <v>86</v>
      </c>
      <c r="X107" s="28" t="s">
        <v>131</v>
      </c>
      <c r="Y107" s="28" t="s">
        <v>148</v>
      </c>
      <c r="Z107" s="28" t="s">
        <v>102</v>
      </c>
      <c r="AA107" s="28" t="s">
        <v>82</v>
      </c>
      <c r="AB107" s="28" t="s">
        <v>82</v>
      </c>
      <c r="BI107" s="6" t="str">
        <f t="shared" si="35"/>
        <v>001101132122330301222132102313350000</v>
      </c>
      <c r="BJ107" s="6" t="str">
        <f t="shared" si="36"/>
        <v/>
      </c>
      <c r="BK107" s="59">
        <f t="shared" si="37"/>
        <v>54</v>
      </c>
      <c r="BL107" s="6" t="str">
        <f t="shared" si="38"/>
        <v>001101132122330301222132102313350000</v>
      </c>
      <c r="BM107" s="4">
        <f t="shared" si="39"/>
        <v>10</v>
      </c>
      <c r="BN107" s="4">
        <f t="shared" si="40"/>
        <v>9</v>
      </c>
      <c r="BO107" s="4">
        <f t="shared" si="41"/>
        <v>8</v>
      </c>
      <c r="BP107" s="4">
        <f t="shared" si="42"/>
        <v>8</v>
      </c>
      <c r="BQ107" s="4">
        <f t="shared" si="43"/>
        <v>54</v>
      </c>
      <c r="BR107" s="4">
        <f t="shared" si="44"/>
        <v>2</v>
      </c>
      <c r="BS107" s="4" t="str">
        <f t="shared" si="47"/>
        <v>OK</v>
      </c>
      <c r="BT107" s="4">
        <f t="shared" si="48"/>
        <v>0</v>
      </c>
    </row>
    <row r="108" spans="1:72" ht="13" x14ac:dyDescent="0.3">
      <c r="A108" s="4">
        <v>33</v>
      </c>
      <c r="B108" s="21">
        <v>82</v>
      </c>
      <c r="C108" s="21" t="s">
        <v>264</v>
      </c>
      <c r="D108" s="21" t="s">
        <v>91</v>
      </c>
      <c r="E108" s="31" t="s">
        <v>79</v>
      </c>
      <c r="F108" s="32" t="s">
        <v>98</v>
      </c>
      <c r="G108" s="33" t="s">
        <v>99</v>
      </c>
      <c r="H108" s="34">
        <v>250</v>
      </c>
      <c r="I108" s="26"/>
      <c r="J108" s="26"/>
      <c r="K108" s="27" t="s">
        <v>82</v>
      </c>
      <c r="L108" s="28" t="s">
        <v>83</v>
      </c>
      <c r="M108" s="28" t="s">
        <v>86</v>
      </c>
      <c r="N108" s="28" t="s">
        <v>102</v>
      </c>
      <c r="O108" s="28" t="s">
        <v>108</v>
      </c>
      <c r="P108" s="28" t="s">
        <v>148</v>
      </c>
      <c r="Q108" s="28" t="s">
        <v>101</v>
      </c>
      <c r="R108" s="28" t="s">
        <v>110</v>
      </c>
      <c r="S108" s="28" t="s">
        <v>82</v>
      </c>
      <c r="T108" s="28" t="s">
        <v>131</v>
      </c>
      <c r="U108" s="28" t="s">
        <v>82</v>
      </c>
      <c r="V108" s="28" t="s">
        <v>82</v>
      </c>
      <c r="W108" s="28" t="s">
        <v>82</v>
      </c>
      <c r="X108" s="28" t="s">
        <v>148</v>
      </c>
      <c r="Y108" s="28" t="s">
        <v>110</v>
      </c>
      <c r="Z108" s="28" t="s">
        <v>96</v>
      </c>
      <c r="AA108" s="28" t="s">
        <v>82</v>
      </c>
      <c r="AB108" s="28" t="s">
        <v>88</v>
      </c>
      <c r="BI108" s="6" t="str">
        <f t="shared" ref="BI108:BI134" si="49">CONCATENATE(K108,L108,M108,N108,O108,P108,Q108,R108,S108,T108,U108,V108,W108,X108,Y108,Z108,AA108,AB108,AC108,AD108,AE108,AF108,AG108,AH108,AI108)</f>
        <v>002010353113331200230000001312550050</v>
      </c>
      <c r="BJ108" s="6" t="str">
        <f t="shared" ref="BJ108:BJ134" si="50">CONCATENATE(AJ108,AK108,AL108,AM108,AN108,AO108,AP108,AQ108,AR108,AS108,AT108,AU108,AV108,AW108,AX108,AY108,AZ108,BA108,BB108,BC108,BD108,BE108,BF108,BG108,BH108)</f>
        <v/>
      </c>
      <c r="BK108" s="59">
        <f t="shared" ref="BK108:BK134" si="51">scorecnt(BL108)</f>
        <v>55</v>
      </c>
      <c r="BL108" s="6" t="str">
        <f t="shared" ref="BL108:BL134" si="52">CONCATENATE(BI108,BJ108)</f>
        <v>002010353113331200230000001312550050</v>
      </c>
      <c r="BM108" s="4">
        <f t="shared" ref="BM108:BM134" si="53">nocleans(BL108)</f>
        <v>15</v>
      </c>
      <c r="BN108" s="4">
        <f t="shared" ref="BN108:BN134" si="54">noones(BL108)</f>
        <v>6</v>
      </c>
      <c r="BO108" s="4">
        <f t="shared" ref="BO108:BO134" si="55">notwos(BL108)</f>
        <v>4</v>
      </c>
      <c r="BP108" s="4">
        <f t="shared" ref="BP108:BP134" si="56">nothrees(BL108)</f>
        <v>7</v>
      </c>
      <c r="BQ108" s="4">
        <f t="shared" ref="BQ108:BQ134" si="57">scorecnt(BL108)</f>
        <v>55</v>
      </c>
      <c r="BR108" s="4">
        <f t="shared" ref="BR108:BR134" si="58">fstnoncln(BL108,B$2)</f>
        <v>2</v>
      </c>
      <c r="BS108" s="4" t="str">
        <f t="shared" si="47"/>
        <v>OK</v>
      </c>
      <c r="BT108" s="4">
        <f t="shared" si="48"/>
        <v>0</v>
      </c>
    </row>
    <row r="109" spans="1:72" ht="13" x14ac:dyDescent="0.3">
      <c r="A109" s="4">
        <v>34</v>
      </c>
      <c r="B109" s="21">
        <v>11</v>
      </c>
      <c r="C109" s="21" t="s">
        <v>134</v>
      </c>
      <c r="D109" s="21" t="s">
        <v>135</v>
      </c>
      <c r="E109" s="31" t="s">
        <v>79</v>
      </c>
      <c r="F109" s="40" t="s">
        <v>129</v>
      </c>
      <c r="G109" s="33" t="s">
        <v>136</v>
      </c>
      <c r="H109" s="34">
        <v>260</v>
      </c>
      <c r="I109" s="26"/>
      <c r="J109" s="21"/>
      <c r="K109" s="27" t="s">
        <v>109</v>
      </c>
      <c r="L109" s="28" t="s">
        <v>89</v>
      </c>
      <c r="M109" s="28" t="s">
        <v>110</v>
      </c>
      <c r="N109" s="28" t="s">
        <v>101</v>
      </c>
      <c r="O109" s="28" t="s">
        <v>86</v>
      </c>
      <c r="P109" s="28" t="s">
        <v>102</v>
      </c>
      <c r="Q109" s="28" t="s">
        <v>84</v>
      </c>
      <c r="R109" s="28" t="s">
        <v>109</v>
      </c>
      <c r="S109" s="28" t="s">
        <v>83</v>
      </c>
      <c r="T109" s="28" t="s">
        <v>101</v>
      </c>
      <c r="U109" s="28" t="s">
        <v>109</v>
      </c>
      <c r="V109" s="28" t="s">
        <v>117</v>
      </c>
      <c r="W109" s="28" t="s">
        <v>82</v>
      </c>
      <c r="X109" s="28" t="s">
        <v>131</v>
      </c>
      <c r="Y109" s="28" t="s">
        <v>103</v>
      </c>
      <c r="Z109" s="28" t="s">
        <v>137</v>
      </c>
      <c r="AA109" s="28" t="s">
        <v>82</v>
      </c>
      <c r="AB109" s="28" t="s">
        <v>82</v>
      </c>
      <c r="BI109" s="6" t="str">
        <f t="shared" si="49"/>
        <v>013012331035030120330111002352510000</v>
      </c>
      <c r="BJ109" s="6" t="str">
        <f t="shared" si="50"/>
        <v/>
      </c>
      <c r="BK109" s="59">
        <f t="shared" si="51"/>
        <v>55</v>
      </c>
      <c r="BL109" s="6" t="str">
        <f t="shared" si="52"/>
        <v>013012331035030120330111002352510000</v>
      </c>
      <c r="BM109" s="4">
        <f t="shared" si="53"/>
        <v>13</v>
      </c>
      <c r="BN109" s="4">
        <f t="shared" si="54"/>
        <v>8</v>
      </c>
      <c r="BO109" s="4">
        <f t="shared" si="55"/>
        <v>4</v>
      </c>
      <c r="BP109" s="4">
        <f t="shared" si="56"/>
        <v>8</v>
      </c>
      <c r="BQ109" s="4">
        <f t="shared" si="57"/>
        <v>55</v>
      </c>
      <c r="BR109" s="4">
        <f t="shared" si="58"/>
        <v>2</v>
      </c>
      <c r="BS109" s="4" t="str">
        <f t="shared" si="47"/>
        <v>OK</v>
      </c>
      <c r="BT109" s="4">
        <f t="shared" si="48"/>
        <v>0</v>
      </c>
    </row>
    <row r="110" spans="1:72" ht="13" x14ac:dyDescent="0.3">
      <c r="A110" s="4">
        <v>35</v>
      </c>
      <c r="B110" s="21">
        <v>41</v>
      </c>
      <c r="C110" s="21" t="s">
        <v>205</v>
      </c>
      <c r="D110" s="21" t="s">
        <v>176</v>
      </c>
      <c r="E110" s="31" t="s">
        <v>79</v>
      </c>
      <c r="F110" s="41" t="s">
        <v>203</v>
      </c>
      <c r="G110" s="33" t="s">
        <v>206</v>
      </c>
      <c r="H110" s="34">
        <v>250</v>
      </c>
      <c r="I110" s="26"/>
      <c r="J110" s="21"/>
      <c r="K110" s="27" t="s">
        <v>82</v>
      </c>
      <c r="L110" s="28" t="s">
        <v>89</v>
      </c>
      <c r="M110" s="28" t="s">
        <v>108</v>
      </c>
      <c r="N110" s="28" t="s">
        <v>137</v>
      </c>
      <c r="O110" s="28" t="s">
        <v>83</v>
      </c>
      <c r="P110" s="28" t="s">
        <v>83</v>
      </c>
      <c r="Q110" s="28" t="s">
        <v>101</v>
      </c>
      <c r="R110" s="28" t="s">
        <v>86</v>
      </c>
      <c r="S110" s="28" t="s">
        <v>108</v>
      </c>
      <c r="T110" s="28" t="s">
        <v>125</v>
      </c>
      <c r="U110" s="28" t="s">
        <v>131</v>
      </c>
      <c r="V110" s="28" t="s">
        <v>87</v>
      </c>
      <c r="W110" s="28" t="s">
        <v>82</v>
      </c>
      <c r="X110" s="28" t="s">
        <v>109</v>
      </c>
      <c r="Y110" s="28" t="s">
        <v>101</v>
      </c>
      <c r="Z110" s="28" t="s">
        <v>100</v>
      </c>
      <c r="AA110" s="28" t="s">
        <v>82</v>
      </c>
      <c r="AB110" s="28" t="s">
        <v>109</v>
      </c>
      <c r="BI110" s="6" t="str">
        <f t="shared" si="49"/>
        <v>003031512020331031222321000133530001</v>
      </c>
      <c r="BJ110" s="6" t="str">
        <f t="shared" si="50"/>
        <v/>
      </c>
      <c r="BK110" s="59">
        <f t="shared" si="51"/>
        <v>56</v>
      </c>
      <c r="BL110" s="6" t="str">
        <f t="shared" si="52"/>
        <v>003031512020331031222321000133530001</v>
      </c>
      <c r="BM110" s="4">
        <f t="shared" si="53"/>
        <v>12</v>
      </c>
      <c r="BN110" s="4">
        <f t="shared" si="54"/>
        <v>7</v>
      </c>
      <c r="BO110" s="4">
        <f t="shared" si="55"/>
        <v>6</v>
      </c>
      <c r="BP110" s="4">
        <f t="shared" si="56"/>
        <v>9</v>
      </c>
      <c r="BQ110" s="4">
        <f t="shared" si="57"/>
        <v>56</v>
      </c>
      <c r="BR110" s="4">
        <f t="shared" si="58"/>
        <v>2</v>
      </c>
      <c r="BS110" s="4" t="str">
        <f t="shared" si="47"/>
        <v>OK</v>
      </c>
      <c r="BT110" s="4">
        <f t="shared" si="48"/>
        <v>0</v>
      </c>
    </row>
    <row r="111" spans="1:72" ht="13" x14ac:dyDescent="0.3">
      <c r="A111" s="4">
        <v>36</v>
      </c>
      <c r="B111" s="21">
        <v>52</v>
      </c>
      <c r="C111" s="21" t="s">
        <v>221</v>
      </c>
      <c r="D111" s="21" t="s">
        <v>222</v>
      </c>
      <c r="E111" s="31" t="s">
        <v>79</v>
      </c>
      <c r="F111" s="40" t="s">
        <v>129</v>
      </c>
      <c r="G111" s="33" t="s">
        <v>136</v>
      </c>
      <c r="H111" s="34">
        <v>260</v>
      </c>
      <c r="I111" s="26"/>
      <c r="J111" s="21"/>
      <c r="K111" s="27" t="s">
        <v>82</v>
      </c>
      <c r="L111" s="28" t="s">
        <v>82</v>
      </c>
      <c r="M111" s="28" t="s">
        <v>83</v>
      </c>
      <c r="N111" s="28" t="s">
        <v>86</v>
      </c>
      <c r="O111" s="28" t="s">
        <v>87</v>
      </c>
      <c r="P111" s="28" t="s">
        <v>84</v>
      </c>
      <c r="Q111" s="28" t="s">
        <v>101</v>
      </c>
      <c r="R111" s="28" t="s">
        <v>84</v>
      </c>
      <c r="S111" s="28" t="s">
        <v>83</v>
      </c>
      <c r="T111" s="28" t="s">
        <v>85</v>
      </c>
      <c r="U111" s="28" t="s">
        <v>101</v>
      </c>
      <c r="V111" s="28" t="s">
        <v>101</v>
      </c>
      <c r="W111" s="28" t="s">
        <v>82</v>
      </c>
      <c r="X111" s="28" t="s">
        <v>126</v>
      </c>
      <c r="Y111" s="28" t="s">
        <v>125</v>
      </c>
      <c r="Z111" s="28" t="s">
        <v>96</v>
      </c>
      <c r="AA111" s="28" t="s">
        <v>82</v>
      </c>
      <c r="AB111" s="28" t="s">
        <v>82</v>
      </c>
      <c r="BI111" s="6" t="str">
        <f t="shared" si="49"/>
        <v>000020102103330320053333001522550000</v>
      </c>
      <c r="BJ111" s="6" t="str">
        <f t="shared" si="50"/>
        <v/>
      </c>
      <c r="BK111" s="59">
        <f t="shared" si="51"/>
        <v>57</v>
      </c>
      <c r="BL111" s="6" t="str">
        <f t="shared" si="52"/>
        <v>000020102103330320053333001522550000</v>
      </c>
      <c r="BM111" s="4">
        <f t="shared" si="53"/>
        <v>16</v>
      </c>
      <c r="BN111" s="4">
        <f t="shared" si="54"/>
        <v>3</v>
      </c>
      <c r="BO111" s="4">
        <f t="shared" si="55"/>
        <v>5</v>
      </c>
      <c r="BP111" s="4">
        <f t="shared" si="56"/>
        <v>8</v>
      </c>
      <c r="BQ111" s="4">
        <f t="shared" si="57"/>
        <v>57</v>
      </c>
      <c r="BR111" s="4">
        <f t="shared" si="58"/>
        <v>3</v>
      </c>
      <c r="BS111" s="4" t="str">
        <f t="shared" si="47"/>
        <v>OK</v>
      </c>
      <c r="BT111" s="4">
        <f t="shared" si="48"/>
        <v>0</v>
      </c>
    </row>
    <row r="112" spans="1:72" ht="13" x14ac:dyDescent="0.3">
      <c r="A112" s="4">
        <v>37</v>
      </c>
      <c r="B112" s="21">
        <v>64</v>
      </c>
      <c r="C112" s="21" t="s">
        <v>239</v>
      </c>
      <c r="D112" s="21" t="s">
        <v>240</v>
      </c>
      <c r="E112" s="31" t="s">
        <v>79</v>
      </c>
      <c r="F112" s="41" t="s">
        <v>203</v>
      </c>
      <c r="G112" s="33" t="s">
        <v>241</v>
      </c>
      <c r="H112" s="34">
        <v>250</v>
      </c>
      <c r="I112" s="26"/>
      <c r="J112" s="21"/>
      <c r="K112" s="27" t="s">
        <v>82</v>
      </c>
      <c r="L112" s="28" t="s">
        <v>82</v>
      </c>
      <c r="M112" s="28" t="s">
        <v>120</v>
      </c>
      <c r="N112" s="28" t="s">
        <v>108</v>
      </c>
      <c r="O112" s="28" t="s">
        <v>83</v>
      </c>
      <c r="P112" s="28" t="s">
        <v>164</v>
      </c>
      <c r="Q112" s="28" t="s">
        <v>101</v>
      </c>
      <c r="R112" s="28" t="s">
        <v>83</v>
      </c>
      <c r="S112" s="28" t="s">
        <v>86</v>
      </c>
      <c r="T112" s="28" t="s">
        <v>125</v>
      </c>
      <c r="U112" s="28" t="s">
        <v>89</v>
      </c>
      <c r="V112" s="28" t="s">
        <v>87</v>
      </c>
      <c r="W112" s="28" t="s">
        <v>83</v>
      </c>
      <c r="X112" s="28" t="s">
        <v>86</v>
      </c>
      <c r="Y112" s="28" t="s">
        <v>100</v>
      </c>
      <c r="Z112" s="28" t="s">
        <v>100</v>
      </c>
      <c r="AA112" s="28" t="s">
        <v>82</v>
      </c>
      <c r="AB112" s="28" t="s">
        <v>86</v>
      </c>
      <c r="BI112" s="6" t="str">
        <f t="shared" si="49"/>
        <v>000032312025332010223021201053530010</v>
      </c>
      <c r="BJ112" s="6" t="str">
        <f t="shared" si="50"/>
        <v/>
      </c>
      <c r="BK112" s="59">
        <f t="shared" si="51"/>
        <v>57</v>
      </c>
      <c r="BL112" s="6" t="str">
        <f t="shared" si="52"/>
        <v>000032312025332010223021201053530010</v>
      </c>
      <c r="BM112" s="4">
        <f t="shared" si="53"/>
        <v>13</v>
      </c>
      <c r="BN112" s="4">
        <f t="shared" si="54"/>
        <v>5</v>
      </c>
      <c r="BO112" s="4">
        <f t="shared" si="55"/>
        <v>8</v>
      </c>
      <c r="BP112" s="4">
        <f t="shared" si="56"/>
        <v>7</v>
      </c>
      <c r="BQ112" s="4">
        <f t="shared" si="57"/>
        <v>57</v>
      </c>
      <c r="BR112" s="4">
        <f t="shared" si="58"/>
        <v>3</v>
      </c>
      <c r="BS112" s="4" t="str">
        <f t="shared" si="47"/>
        <v>OK</v>
      </c>
      <c r="BT112" s="4">
        <f t="shared" si="48"/>
        <v>0</v>
      </c>
    </row>
    <row r="113" spans="1:72" ht="13" x14ac:dyDescent="0.3">
      <c r="A113" s="4">
        <v>38</v>
      </c>
      <c r="B113" s="21">
        <v>66</v>
      </c>
      <c r="C113" s="21" t="s">
        <v>243</v>
      </c>
      <c r="D113" s="21" t="s">
        <v>133</v>
      </c>
      <c r="E113" s="31" t="s">
        <v>79</v>
      </c>
      <c r="F113" s="35" t="s">
        <v>106</v>
      </c>
      <c r="G113" s="33" t="s">
        <v>166</v>
      </c>
      <c r="H113" s="34">
        <v>300</v>
      </c>
      <c r="I113" s="26"/>
      <c r="J113" s="21"/>
      <c r="K113" s="27" t="s">
        <v>109</v>
      </c>
      <c r="L113" s="28" t="s">
        <v>109</v>
      </c>
      <c r="M113" s="28" t="s">
        <v>148</v>
      </c>
      <c r="N113" s="28" t="s">
        <v>100</v>
      </c>
      <c r="O113" s="28" t="s">
        <v>131</v>
      </c>
      <c r="P113" s="28" t="s">
        <v>109</v>
      </c>
      <c r="Q113" s="28" t="s">
        <v>101</v>
      </c>
      <c r="R113" s="28" t="s">
        <v>86</v>
      </c>
      <c r="S113" s="28" t="s">
        <v>82</v>
      </c>
      <c r="T113" s="28" t="s">
        <v>101</v>
      </c>
      <c r="U113" s="28" t="s">
        <v>82</v>
      </c>
      <c r="V113" s="28" t="s">
        <v>120</v>
      </c>
      <c r="W113" s="28" t="s">
        <v>86</v>
      </c>
      <c r="X113" s="28" t="s">
        <v>125</v>
      </c>
      <c r="Y113" s="28" t="s">
        <v>100</v>
      </c>
      <c r="Z113" s="28" t="s">
        <v>102</v>
      </c>
      <c r="AA113" s="28" t="s">
        <v>82</v>
      </c>
      <c r="AB113" s="28" t="s">
        <v>82</v>
      </c>
      <c r="BI113" s="6" t="str">
        <f t="shared" si="49"/>
        <v>010113532301331000330032102253350000</v>
      </c>
      <c r="BJ113" s="6" t="str">
        <f t="shared" si="50"/>
        <v/>
      </c>
      <c r="BK113" s="59">
        <f t="shared" si="51"/>
        <v>59</v>
      </c>
      <c r="BL113" s="6" t="str">
        <f t="shared" si="52"/>
        <v>010113532301331000330032102253350000</v>
      </c>
      <c r="BM113" s="4">
        <f t="shared" si="53"/>
        <v>13</v>
      </c>
      <c r="BN113" s="4">
        <f t="shared" si="54"/>
        <v>6</v>
      </c>
      <c r="BO113" s="4">
        <f t="shared" si="55"/>
        <v>4</v>
      </c>
      <c r="BP113" s="4">
        <f t="shared" si="56"/>
        <v>10</v>
      </c>
      <c r="BQ113" s="4">
        <f t="shared" si="57"/>
        <v>59</v>
      </c>
      <c r="BR113" s="4">
        <f t="shared" si="58"/>
        <v>3</v>
      </c>
      <c r="BS113" s="4" t="str">
        <f t="shared" si="47"/>
        <v>OK</v>
      </c>
      <c r="BT113" s="4">
        <f t="shared" si="48"/>
        <v>0</v>
      </c>
    </row>
    <row r="114" spans="1:72" ht="13" x14ac:dyDescent="0.3">
      <c r="A114" s="4">
        <v>39</v>
      </c>
      <c r="B114" s="21">
        <v>57</v>
      </c>
      <c r="C114" s="21" t="s">
        <v>229</v>
      </c>
      <c r="D114" s="21" t="s">
        <v>179</v>
      </c>
      <c r="E114" s="31" t="s">
        <v>79</v>
      </c>
      <c r="F114" s="39" t="s">
        <v>92</v>
      </c>
      <c r="G114" s="33" t="s">
        <v>93</v>
      </c>
      <c r="H114" s="34">
        <v>200</v>
      </c>
      <c r="I114" s="26"/>
      <c r="J114" s="21"/>
      <c r="K114" s="27" t="s">
        <v>117</v>
      </c>
      <c r="L114" s="28" t="s">
        <v>109</v>
      </c>
      <c r="M114" s="28" t="s">
        <v>84</v>
      </c>
      <c r="N114" s="28" t="s">
        <v>101</v>
      </c>
      <c r="O114" s="28" t="s">
        <v>111</v>
      </c>
      <c r="P114" s="28" t="s">
        <v>86</v>
      </c>
      <c r="Q114" s="28" t="s">
        <v>101</v>
      </c>
      <c r="R114" s="28" t="s">
        <v>111</v>
      </c>
      <c r="S114" s="28" t="s">
        <v>120</v>
      </c>
      <c r="T114" s="28" t="s">
        <v>101</v>
      </c>
      <c r="U114" s="28" t="s">
        <v>86</v>
      </c>
      <c r="V114" s="28" t="s">
        <v>89</v>
      </c>
      <c r="W114" s="28" t="s">
        <v>82</v>
      </c>
      <c r="X114" s="28" t="s">
        <v>101</v>
      </c>
      <c r="Y114" s="28" t="s">
        <v>88</v>
      </c>
      <c r="Z114" s="28" t="s">
        <v>96</v>
      </c>
      <c r="AA114" s="28" t="s">
        <v>82</v>
      </c>
      <c r="AB114" s="28" t="s">
        <v>109</v>
      </c>
      <c r="BI114" s="6" t="str">
        <f t="shared" si="49"/>
        <v>110103330210330232331030003350550001</v>
      </c>
      <c r="BJ114" s="6" t="str">
        <f t="shared" si="50"/>
        <v/>
      </c>
      <c r="BK114" s="59">
        <f t="shared" si="51"/>
        <v>60</v>
      </c>
      <c r="BL114" s="6" t="str">
        <f t="shared" si="52"/>
        <v>110103330210330232331030003350550001</v>
      </c>
      <c r="BM114" s="4">
        <f t="shared" si="53"/>
        <v>13</v>
      </c>
      <c r="BN114" s="4">
        <f t="shared" si="54"/>
        <v>6</v>
      </c>
      <c r="BO114" s="4">
        <f t="shared" si="55"/>
        <v>3</v>
      </c>
      <c r="BP114" s="4">
        <f t="shared" si="56"/>
        <v>11</v>
      </c>
      <c r="BQ114" s="4">
        <f t="shared" si="57"/>
        <v>60</v>
      </c>
      <c r="BR114" s="4">
        <f t="shared" si="58"/>
        <v>1</v>
      </c>
      <c r="BS114" s="4" t="str">
        <f t="shared" si="47"/>
        <v>OK</v>
      </c>
      <c r="BT114" s="4">
        <f t="shared" si="48"/>
        <v>0</v>
      </c>
    </row>
    <row r="115" spans="1:72" ht="13" x14ac:dyDescent="0.3">
      <c r="A115" s="4">
        <v>40</v>
      </c>
      <c r="B115" s="21">
        <v>22</v>
      </c>
      <c r="C115" s="21" t="s">
        <v>165</v>
      </c>
      <c r="D115" s="21" t="s">
        <v>91</v>
      </c>
      <c r="E115" s="31" t="s">
        <v>79</v>
      </c>
      <c r="F115" s="35" t="s">
        <v>106</v>
      </c>
      <c r="G115" s="43" t="s">
        <v>166</v>
      </c>
      <c r="H115" s="34">
        <v>250</v>
      </c>
      <c r="I115" s="26"/>
      <c r="J115" s="21"/>
      <c r="K115" s="27" t="s">
        <v>83</v>
      </c>
      <c r="L115" s="28" t="s">
        <v>89</v>
      </c>
      <c r="M115" s="28" t="s">
        <v>89</v>
      </c>
      <c r="N115" s="28" t="s">
        <v>101</v>
      </c>
      <c r="O115" s="28" t="s">
        <v>83</v>
      </c>
      <c r="P115" s="28" t="s">
        <v>86</v>
      </c>
      <c r="Q115" s="28" t="s">
        <v>102</v>
      </c>
      <c r="R115" s="28" t="s">
        <v>120</v>
      </c>
      <c r="S115" s="28" t="s">
        <v>82</v>
      </c>
      <c r="T115" s="28" t="s">
        <v>102</v>
      </c>
      <c r="U115" s="28" t="s">
        <v>86</v>
      </c>
      <c r="V115" s="28" t="s">
        <v>102</v>
      </c>
      <c r="W115" s="28" t="s">
        <v>83</v>
      </c>
      <c r="X115" s="28" t="s">
        <v>109</v>
      </c>
      <c r="Y115" s="28" t="s">
        <v>87</v>
      </c>
      <c r="Z115" s="28" t="s">
        <v>96</v>
      </c>
      <c r="AA115" s="28" t="s">
        <v>82</v>
      </c>
      <c r="AB115" s="28" t="s">
        <v>82</v>
      </c>
      <c r="BI115" s="6" t="str">
        <f t="shared" si="49"/>
        <v>203030332010353200351035200121550000</v>
      </c>
      <c r="BJ115" s="6" t="str">
        <f t="shared" si="50"/>
        <v/>
      </c>
      <c r="BK115" s="59">
        <f t="shared" si="51"/>
        <v>63</v>
      </c>
      <c r="BL115" s="6" t="str">
        <f t="shared" si="52"/>
        <v>203030332010353200351035200121550000</v>
      </c>
      <c r="BM115" s="4">
        <f t="shared" si="53"/>
        <v>14</v>
      </c>
      <c r="BN115" s="4">
        <f t="shared" si="54"/>
        <v>4</v>
      </c>
      <c r="BO115" s="4">
        <f t="shared" si="55"/>
        <v>5</v>
      </c>
      <c r="BP115" s="4">
        <f t="shared" si="56"/>
        <v>8</v>
      </c>
      <c r="BQ115" s="4">
        <f t="shared" si="57"/>
        <v>63</v>
      </c>
      <c r="BR115" s="4">
        <f t="shared" si="58"/>
        <v>1</v>
      </c>
      <c r="BS115" s="4" t="str">
        <f t="shared" si="47"/>
        <v>OK</v>
      </c>
      <c r="BT115" s="4">
        <f t="shared" si="48"/>
        <v>0</v>
      </c>
    </row>
    <row r="116" spans="1:72" ht="13" x14ac:dyDescent="0.3">
      <c r="A116" s="4">
        <v>41</v>
      </c>
      <c r="B116" s="21">
        <v>21</v>
      </c>
      <c r="C116" s="21" t="s">
        <v>163</v>
      </c>
      <c r="D116" s="21" t="s">
        <v>143</v>
      </c>
      <c r="E116" s="31" t="s">
        <v>79</v>
      </c>
      <c r="F116" s="35" t="s">
        <v>106</v>
      </c>
      <c r="G116" s="33" t="s">
        <v>147</v>
      </c>
      <c r="H116" s="34">
        <v>250</v>
      </c>
      <c r="I116" s="26"/>
      <c r="J116" s="21"/>
      <c r="K116" s="27" t="s">
        <v>82</v>
      </c>
      <c r="L116" s="28" t="s">
        <v>89</v>
      </c>
      <c r="M116" s="28" t="s">
        <v>125</v>
      </c>
      <c r="N116" s="28" t="s">
        <v>102</v>
      </c>
      <c r="O116" s="28" t="s">
        <v>101</v>
      </c>
      <c r="P116" s="28" t="s">
        <v>86</v>
      </c>
      <c r="Q116" s="28" t="s">
        <v>100</v>
      </c>
      <c r="R116" s="28" t="s">
        <v>101</v>
      </c>
      <c r="S116" s="28" t="s">
        <v>82</v>
      </c>
      <c r="T116" s="28" t="s">
        <v>148</v>
      </c>
      <c r="U116" s="28" t="s">
        <v>87</v>
      </c>
      <c r="V116" s="28" t="s">
        <v>109</v>
      </c>
      <c r="W116" s="28" t="s">
        <v>110</v>
      </c>
      <c r="X116" s="28" t="s">
        <v>131</v>
      </c>
      <c r="Y116" s="28" t="s">
        <v>164</v>
      </c>
      <c r="Z116" s="28" t="s">
        <v>95</v>
      </c>
      <c r="AA116" s="28" t="s">
        <v>82</v>
      </c>
      <c r="AB116" s="28" t="s">
        <v>82</v>
      </c>
      <c r="BI116" s="6" t="str">
        <f t="shared" si="49"/>
        <v>003022353310533300132101122325550000</v>
      </c>
      <c r="BJ116" s="6" t="str">
        <f t="shared" si="50"/>
        <v/>
      </c>
      <c r="BK116" s="59">
        <f t="shared" si="51"/>
        <v>69</v>
      </c>
      <c r="BL116" s="6" t="str">
        <f t="shared" si="52"/>
        <v>003022353310533300132101122325550000</v>
      </c>
      <c r="BM116" s="4">
        <f t="shared" si="53"/>
        <v>11</v>
      </c>
      <c r="BN116" s="4">
        <f t="shared" si="54"/>
        <v>5</v>
      </c>
      <c r="BO116" s="4">
        <f t="shared" si="55"/>
        <v>6</v>
      </c>
      <c r="BP116" s="4">
        <f t="shared" si="56"/>
        <v>9</v>
      </c>
      <c r="BQ116" s="4">
        <f t="shared" si="57"/>
        <v>69</v>
      </c>
      <c r="BR116" s="4">
        <f t="shared" si="58"/>
        <v>2</v>
      </c>
      <c r="BS116" s="4" t="str">
        <f t="shared" si="47"/>
        <v>OK</v>
      </c>
      <c r="BT116" s="4">
        <f t="shared" si="48"/>
        <v>0</v>
      </c>
    </row>
    <row r="117" spans="1:72" ht="13" x14ac:dyDescent="0.3">
      <c r="A117" s="4">
        <v>42</v>
      </c>
      <c r="B117" s="21">
        <v>50</v>
      </c>
      <c r="C117" s="21" t="s">
        <v>219</v>
      </c>
      <c r="D117" s="21" t="s">
        <v>179</v>
      </c>
      <c r="E117" s="31" t="s">
        <v>79</v>
      </c>
      <c r="F117" s="35" t="s">
        <v>106</v>
      </c>
      <c r="G117" s="33" t="s">
        <v>147</v>
      </c>
      <c r="H117" s="34">
        <v>280</v>
      </c>
      <c r="I117" s="26"/>
      <c r="J117" s="21"/>
      <c r="K117" s="27" t="s">
        <v>82</v>
      </c>
      <c r="L117" s="28" t="s">
        <v>82</v>
      </c>
      <c r="M117" s="28" t="s">
        <v>83</v>
      </c>
      <c r="N117" s="28" t="s">
        <v>101</v>
      </c>
      <c r="O117" s="28" t="s">
        <v>117</v>
      </c>
      <c r="P117" s="28" t="s">
        <v>109</v>
      </c>
      <c r="Q117" s="28" t="s">
        <v>101</v>
      </c>
      <c r="R117" s="28" t="s">
        <v>137</v>
      </c>
      <c r="S117" s="28" t="s">
        <v>170</v>
      </c>
      <c r="T117" s="28" t="s">
        <v>100</v>
      </c>
      <c r="U117" s="28" t="s">
        <v>89</v>
      </c>
      <c r="V117" s="28" t="s">
        <v>88</v>
      </c>
      <c r="W117" s="28" t="s">
        <v>86</v>
      </c>
      <c r="X117" s="28" t="s">
        <v>82</v>
      </c>
      <c r="Y117" s="28" t="s">
        <v>101</v>
      </c>
      <c r="Z117" s="28" t="s">
        <v>96</v>
      </c>
      <c r="AA117" s="28" t="s">
        <v>82</v>
      </c>
      <c r="AB117" s="28" t="s">
        <v>96</v>
      </c>
      <c r="BI117" s="6" t="str">
        <f t="shared" si="49"/>
        <v>000020331101335115533050100033550055</v>
      </c>
      <c r="BJ117" s="6" t="str">
        <f t="shared" si="50"/>
        <v/>
      </c>
      <c r="BK117" s="59">
        <f t="shared" si="51"/>
        <v>72</v>
      </c>
      <c r="BL117" s="6" t="str">
        <f t="shared" si="52"/>
        <v>000020331101335115533050100033550055</v>
      </c>
      <c r="BM117" s="4">
        <f t="shared" si="53"/>
        <v>13</v>
      </c>
      <c r="BN117" s="4">
        <f t="shared" si="54"/>
        <v>6</v>
      </c>
      <c r="BO117" s="4">
        <f t="shared" si="55"/>
        <v>1</v>
      </c>
      <c r="BP117" s="4">
        <f t="shared" si="56"/>
        <v>8</v>
      </c>
      <c r="BQ117" s="4">
        <f t="shared" si="57"/>
        <v>72</v>
      </c>
      <c r="BR117" s="4">
        <f t="shared" si="58"/>
        <v>3</v>
      </c>
      <c r="BS117" s="4" t="str">
        <f t="shared" si="47"/>
        <v>OK</v>
      </c>
      <c r="BT117" s="4">
        <f t="shared" si="48"/>
        <v>0</v>
      </c>
    </row>
    <row r="118" spans="1:72" ht="13" x14ac:dyDescent="0.3">
      <c r="A118" s="4">
        <v>43</v>
      </c>
      <c r="B118" s="21">
        <v>40</v>
      </c>
      <c r="C118" s="21" t="s">
        <v>202</v>
      </c>
      <c r="D118" s="21" t="s">
        <v>176</v>
      </c>
      <c r="E118" s="31" t="s">
        <v>79</v>
      </c>
      <c r="F118" s="41" t="s">
        <v>203</v>
      </c>
      <c r="G118" s="33" t="s">
        <v>204</v>
      </c>
      <c r="H118" s="34">
        <v>250</v>
      </c>
      <c r="I118" s="26"/>
      <c r="J118" s="21"/>
      <c r="K118" s="27" t="s">
        <v>82</v>
      </c>
      <c r="L118" s="28" t="s">
        <v>82</v>
      </c>
      <c r="M118" s="28" t="s">
        <v>110</v>
      </c>
      <c r="N118" s="28" t="s">
        <v>137</v>
      </c>
      <c r="O118" s="28" t="s">
        <v>87</v>
      </c>
      <c r="P118" s="28" t="s">
        <v>131</v>
      </c>
      <c r="Q118" s="28" t="s">
        <v>100</v>
      </c>
      <c r="R118" s="28" t="s">
        <v>100</v>
      </c>
      <c r="S118" s="28" t="s">
        <v>131</v>
      </c>
      <c r="T118" s="28" t="s">
        <v>100</v>
      </c>
      <c r="U118" s="28" t="s">
        <v>120</v>
      </c>
      <c r="V118" s="28" t="s">
        <v>108</v>
      </c>
      <c r="W118" s="28" t="s">
        <v>83</v>
      </c>
      <c r="X118" s="28" t="s">
        <v>86</v>
      </c>
      <c r="Y118" s="28" t="s">
        <v>110</v>
      </c>
      <c r="Z118" s="28" t="s">
        <v>96</v>
      </c>
      <c r="AA118" s="28" t="s">
        <v>82</v>
      </c>
      <c r="AB118" s="28" t="s">
        <v>109</v>
      </c>
      <c r="BI118" s="6" t="str">
        <f t="shared" si="49"/>
        <v>000012512123535323533231201012550001</v>
      </c>
      <c r="BJ118" s="6" t="str">
        <f t="shared" si="50"/>
        <v/>
      </c>
      <c r="BK118" s="59">
        <f t="shared" si="51"/>
        <v>72</v>
      </c>
      <c r="BL118" s="6" t="str">
        <f t="shared" si="52"/>
        <v>000012512123535323533231201012550001</v>
      </c>
      <c r="BM118" s="4">
        <f t="shared" si="53"/>
        <v>9</v>
      </c>
      <c r="BN118" s="4">
        <f t="shared" si="54"/>
        <v>7</v>
      </c>
      <c r="BO118" s="4">
        <f t="shared" si="55"/>
        <v>7</v>
      </c>
      <c r="BP118" s="4">
        <f t="shared" si="56"/>
        <v>7</v>
      </c>
      <c r="BQ118" s="4">
        <f t="shared" si="57"/>
        <v>72</v>
      </c>
      <c r="BR118" s="4">
        <f t="shared" si="58"/>
        <v>3</v>
      </c>
      <c r="BS118" s="4" t="str">
        <f t="shared" si="47"/>
        <v>OK</v>
      </c>
      <c r="BT118" s="4">
        <f t="shared" si="48"/>
        <v>0</v>
      </c>
    </row>
    <row r="119" spans="1:72" ht="13" x14ac:dyDescent="0.3">
      <c r="A119" s="4">
        <v>44</v>
      </c>
      <c r="B119" s="21">
        <v>54</v>
      </c>
      <c r="C119" s="21" t="s">
        <v>225</v>
      </c>
      <c r="D119" s="21" t="s">
        <v>128</v>
      </c>
      <c r="E119" s="31" t="s">
        <v>79</v>
      </c>
      <c r="F119" s="32" t="s">
        <v>98</v>
      </c>
      <c r="G119" s="33" t="s">
        <v>99</v>
      </c>
      <c r="H119" s="34">
        <v>250</v>
      </c>
      <c r="I119" s="26"/>
      <c r="J119" s="21"/>
      <c r="K119" s="27" t="s">
        <v>111</v>
      </c>
      <c r="L119" s="28" t="s">
        <v>137</v>
      </c>
      <c r="M119" s="28" t="s">
        <v>120</v>
      </c>
      <c r="N119" s="28" t="s">
        <v>108</v>
      </c>
      <c r="O119" s="28" t="s">
        <v>120</v>
      </c>
      <c r="P119" s="28" t="s">
        <v>110</v>
      </c>
      <c r="Q119" s="28" t="s">
        <v>102</v>
      </c>
      <c r="R119" s="28" t="s">
        <v>84</v>
      </c>
      <c r="S119" s="28" t="s">
        <v>110</v>
      </c>
      <c r="T119" s="28" t="s">
        <v>101</v>
      </c>
      <c r="U119" s="28" t="s">
        <v>87</v>
      </c>
      <c r="V119" s="28" t="s">
        <v>126</v>
      </c>
      <c r="W119" s="28" t="s">
        <v>82</v>
      </c>
      <c r="X119" s="28" t="s">
        <v>120</v>
      </c>
      <c r="Y119" s="28" t="s">
        <v>102</v>
      </c>
      <c r="Z119" s="28" t="s">
        <v>101</v>
      </c>
      <c r="AA119" s="28" t="s">
        <v>82</v>
      </c>
      <c r="AB119" s="28" t="s">
        <v>82</v>
      </c>
      <c r="BI119" s="6" t="str">
        <f t="shared" si="49"/>
        <v>025132313212350312332115003235330000</v>
      </c>
      <c r="BJ119" s="6" t="str">
        <f t="shared" si="50"/>
        <v/>
      </c>
      <c r="BK119" s="59">
        <f t="shared" si="51"/>
        <v>73</v>
      </c>
      <c r="BL119" s="6" t="str">
        <f t="shared" si="52"/>
        <v>025132313212350312332115003235330000</v>
      </c>
      <c r="BM119" s="4">
        <f t="shared" si="53"/>
        <v>8</v>
      </c>
      <c r="BN119" s="4">
        <f t="shared" si="54"/>
        <v>6</v>
      </c>
      <c r="BO119" s="4">
        <f t="shared" si="55"/>
        <v>7</v>
      </c>
      <c r="BP119" s="4">
        <f t="shared" si="56"/>
        <v>11</v>
      </c>
      <c r="BQ119" s="4">
        <f t="shared" si="57"/>
        <v>73</v>
      </c>
      <c r="BR119" s="4">
        <f t="shared" si="58"/>
        <v>2</v>
      </c>
      <c r="BS119" s="4" t="str">
        <f t="shared" si="47"/>
        <v>OK</v>
      </c>
      <c r="BT119" s="4">
        <f t="shared" si="48"/>
        <v>0</v>
      </c>
    </row>
    <row r="120" spans="1:72" ht="13" x14ac:dyDescent="0.3">
      <c r="A120" s="4">
        <v>45</v>
      </c>
      <c r="B120" s="21">
        <v>8</v>
      </c>
      <c r="C120" s="21" t="s">
        <v>121</v>
      </c>
      <c r="D120" s="21" t="s">
        <v>122</v>
      </c>
      <c r="E120" s="31" t="s">
        <v>79</v>
      </c>
      <c r="F120" s="37" t="s">
        <v>123</v>
      </c>
      <c r="G120" s="33" t="s">
        <v>124</v>
      </c>
      <c r="H120" s="34">
        <v>300</v>
      </c>
      <c r="I120" s="26"/>
      <c r="J120" s="21"/>
      <c r="K120" s="27" t="s">
        <v>117</v>
      </c>
      <c r="L120" s="28" t="s">
        <v>100</v>
      </c>
      <c r="M120" s="28" t="s">
        <v>125</v>
      </c>
      <c r="N120" s="28" t="s">
        <v>101</v>
      </c>
      <c r="O120" s="28" t="s">
        <v>89</v>
      </c>
      <c r="P120" s="28" t="s">
        <v>84</v>
      </c>
      <c r="Q120" s="28" t="s">
        <v>120</v>
      </c>
      <c r="R120" s="28" t="s">
        <v>125</v>
      </c>
      <c r="S120" s="28" t="s">
        <v>101</v>
      </c>
      <c r="T120" s="28" t="s">
        <v>101</v>
      </c>
      <c r="U120" s="28" t="s">
        <v>83</v>
      </c>
      <c r="V120" s="28" t="s">
        <v>120</v>
      </c>
      <c r="W120" s="28" t="s">
        <v>89</v>
      </c>
      <c r="X120" s="28" t="s">
        <v>101</v>
      </c>
      <c r="Y120" s="28" t="s">
        <v>96</v>
      </c>
      <c r="Z120" s="28" t="s">
        <v>126</v>
      </c>
      <c r="AA120" s="28" t="s">
        <v>82</v>
      </c>
      <c r="AB120" s="28" t="s">
        <v>82</v>
      </c>
      <c r="BI120" s="6" t="str">
        <f t="shared" si="49"/>
        <v>115322333003322233332032303355150000</v>
      </c>
      <c r="BJ120" s="6" t="str">
        <f t="shared" si="50"/>
        <v/>
      </c>
      <c r="BK120" s="59">
        <f t="shared" si="51"/>
        <v>79</v>
      </c>
      <c r="BL120" s="6" t="str">
        <f t="shared" si="52"/>
        <v>115322333003322233332032303355150000</v>
      </c>
      <c r="BM120" s="4">
        <f t="shared" si="53"/>
        <v>8</v>
      </c>
      <c r="BN120" s="4">
        <f t="shared" si="54"/>
        <v>3</v>
      </c>
      <c r="BO120" s="4">
        <f t="shared" si="55"/>
        <v>7</v>
      </c>
      <c r="BP120" s="4">
        <f t="shared" si="56"/>
        <v>14</v>
      </c>
      <c r="BQ120" s="4">
        <f t="shared" si="57"/>
        <v>79</v>
      </c>
      <c r="BR120" s="4">
        <f t="shared" si="58"/>
        <v>1</v>
      </c>
      <c r="BS120" s="4" t="str">
        <f t="shared" si="47"/>
        <v>OK</v>
      </c>
      <c r="BT120" s="4">
        <f t="shared" si="48"/>
        <v>0</v>
      </c>
    </row>
    <row r="121" spans="1:72" ht="13" x14ac:dyDescent="0.3">
      <c r="A121" s="4">
        <v>46</v>
      </c>
      <c r="B121" s="21">
        <v>16</v>
      </c>
      <c r="C121" s="21" t="s">
        <v>149</v>
      </c>
      <c r="D121" s="21" t="s">
        <v>150</v>
      </c>
      <c r="E121" s="31" t="s">
        <v>79</v>
      </c>
      <c r="F121" s="42" t="s">
        <v>92</v>
      </c>
      <c r="G121" s="33" t="s">
        <v>93</v>
      </c>
      <c r="H121" s="34">
        <v>300</v>
      </c>
      <c r="I121" s="26"/>
      <c r="J121" s="21"/>
      <c r="K121" s="27" t="s">
        <v>83</v>
      </c>
      <c r="L121" s="28" t="s">
        <v>87</v>
      </c>
      <c r="M121" s="28" t="s">
        <v>108</v>
      </c>
      <c r="N121" s="28" t="s">
        <v>102</v>
      </c>
      <c r="O121" s="28" t="s">
        <v>101</v>
      </c>
      <c r="P121" s="28" t="s">
        <v>131</v>
      </c>
      <c r="Q121" s="28" t="s">
        <v>101</v>
      </c>
      <c r="R121" s="28" t="s">
        <v>102</v>
      </c>
      <c r="S121" s="28" t="s">
        <v>82</v>
      </c>
      <c r="T121" s="28" t="s">
        <v>101</v>
      </c>
      <c r="U121" s="28" t="s">
        <v>125</v>
      </c>
      <c r="V121" s="28" t="s">
        <v>101</v>
      </c>
      <c r="W121" s="28" t="s">
        <v>111</v>
      </c>
      <c r="X121" s="28" t="s">
        <v>101</v>
      </c>
      <c r="Y121" s="28" t="s">
        <v>102</v>
      </c>
      <c r="Z121" s="28" t="s">
        <v>100</v>
      </c>
      <c r="AA121" s="28" t="s">
        <v>82</v>
      </c>
      <c r="AB121" s="28" t="s">
        <v>82</v>
      </c>
      <c r="BI121" s="6" t="str">
        <f t="shared" si="49"/>
        <v>202131353323333500332233023335530000</v>
      </c>
      <c r="BJ121" s="6" t="str">
        <f t="shared" si="50"/>
        <v/>
      </c>
      <c r="BK121" s="59">
        <f t="shared" si="51"/>
        <v>82</v>
      </c>
      <c r="BL121" s="6" t="str">
        <f t="shared" si="52"/>
        <v>202131353323333500332233023335530000</v>
      </c>
      <c r="BM121" s="4">
        <f t="shared" si="53"/>
        <v>8</v>
      </c>
      <c r="BN121" s="4">
        <f t="shared" si="54"/>
        <v>2</v>
      </c>
      <c r="BO121" s="4">
        <f t="shared" si="55"/>
        <v>6</v>
      </c>
      <c r="BP121" s="4">
        <f t="shared" si="56"/>
        <v>16</v>
      </c>
      <c r="BQ121" s="4">
        <f t="shared" si="57"/>
        <v>82</v>
      </c>
      <c r="BR121" s="4">
        <f t="shared" si="58"/>
        <v>1</v>
      </c>
      <c r="BS121" s="4" t="str">
        <f t="shared" si="47"/>
        <v>OK</v>
      </c>
      <c r="BT121" s="4">
        <f t="shared" si="48"/>
        <v>0</v>
      </c>
    </row>
    <row r="122" spans="1:72" ht="13" x14ac:dyDescent="0.3">
      <c r="A122" s="4">
        <v>47</v>
      </c>
      <c r="B122" s="21">
        <v>59</v>
      </c>
      <c r="C122" s="21" t="s">
        <v>232</v>
      </c>
      <c r="D122" s="21" t="s">
        <v>233</v>
      </c>
      <c r="E122" s="31" t="s">
        <v>79</v>
      </c>
      <c r="F122" s="35" t="s">
        <v>106</v>
      </c>
      <c r="G122" s="33" t="s">
        <v>153</v>
      </c>
      <c r="H122" s="34">
        <v>250</v>
      </c>
      <c r="I122" s="26"/>
      <c r="J122" s="21"/>
      <c r="K122" s="27" t="s">
        <v>108</v>
      </c>
      <c r="L122" s="28" t="s">
        <v>86</v>
      </c>
      <c r="M122" s="28" t="s">
        <v>84</v>
      </c>
      <c r="N122" s="28" t="s">
        <v>101</v>
      </c>
      <c r="O122" s="28" t="s">
        <v>89</v>
      </c>
      <c r="P122" s="28" t="s">
        <v>126</v>
      </c>
      <c r="Q122" s="28" t="s">
        <v>96</v>
      </c>
      <c r="R122" s="28" t="s">
        <v>101</v>
      </c>
      <c r="S122" s="28" t="s">
        <v>164</v>
      </c>
      <c r="T122" s="28" t="s">
        <v>101</v>
      </c>
      <c r="U122" s="28" t="s">
        <v>120</v>
      </c>
      <c r="V122" s="28" t="s">
        <v>108</v>
      </c>
      <c r="W122" s="28" t="s">
        <v>110</v>
      </c>
      <c r="X122" s="28" t="s">
        <v>117</v>
      </c>
      <c r="Y122" s="28" t="s">
        <v>101</v>
      </c>
      <c r="Z122" s="28" t="s">
        <v>96</v>
      </c>
      <c r="AA122" s="28" t="s">
        <v>82</v>
      </c>
      <c r="AB122" s="28" t="s">
        <v>88</v>
      </c>
      <c r="BI122" s="6" t="str">
        <f t="shared" si="49"/>
        <v>311003333015553325333231121133550050</v>
      </c>
      <c r="BJ122" s="6" t="str">
        <f t="shared" si="50"/>
        <v/>
      </c>
      <c r="BK122" s="59">
        <f t="shared" si="51"/>
        <v>87</v>
      </c>
      <c r="BL122" s="6" t="str">
        <f t="shared" si="52"/>
        <v>311003333015553325333231121133550050</v>
      </c>
      <c r="BM122" s="4">
        <f t="shared" si="53"/>
        <v>6</v>
      </c>
      <c r="BN122" s="4">
        <f t="shared" si="54"/>
        <v>7</v>
      </c>
      <c r="BO122" s="4">
        <f t="shared" si="55"/>
        <v>3</v>
      </c>
      <c r="BP122" s="4">
        <f t="shared" si="56"/>
        <v>13</v>
      </c>
      <c r="BQ122" s="4">
        <f t="shared" si="57"/>
        <v>87</v>
      </c>
      <c r="BR122" s="4">
        <f t="shared" si="58"/>
        <v>1</v>
      </c>
      <c r="BS122" s="4" t="str">
        <f t="shared" si="47"/>
        <v>OK</v>
      </c>
      <c r="BT122" s="4">
        <f t="shared" si="48"/>
        <v>0</v>
      </c>
    </row>
    <row r="123" spans="1:72" ht="13" x14ac:dyDescent="0.3">
      <c r="A123" s="4">
        <v>48</v>
      </c>
      <c r="B123" s="21">
        <v>44</v>
      </c>
      <c r="C123" s="21" t="s">
        <v>210</v>
      </c>
      <c r="D123" s="21" t="s">
        <v>113</v>
      </c>
      <c r="E123" s="31" t="s">
        <v>79</v>
      </c>
      <c r="F123" s="39" t="s">
        <v>92</v>
      </c>
      <c r="G123" s="33" t="s">
        <v>93</v>
      </c>
      <c r="H123" s="34">
        <v>250</v>
      </c>
      <c r="I123" s="26"/>
      <c r="J123" s="21"/>
      <c r="K123" s="27" t="s">
        <v>108</v>
      </c>
      <c r="L123" s="28" t="s">
        <v>89</v>
      </c>
      <c r="M123" s="28" t="s">
        <v>120</v>
      </c>
      <c r="N123" s="28" t="s">
        <v>101</v>
      </c>
      <c r="O123" s="28" t="s">
        <v>108</v>
      </c>
      <c r="P123" s="28" t="s">
        <v>117</v>
      </c>
      <c r="Q123" s="28" t="s">
        <v>101</v>
      </c>
      <c r="R123" s="28" t="s">
        <v>108</v>
      </c>
      <c r="S123" s="28" t="s">
        <v>101</v>
      </c>
      <c r="T123" s="28" t="s">
        <v>101</v>
      </c>
      <c r="U123" s="28" t="s">
        <v>117</v>
      </c>
      <c r="V123" s="28" t="s">
        <v>101</v>
      </c>
      <c r="W123" s="28" t="s">
        <v>131</v>
      </c>
      <c r="X123" s="28" t="s">
        <v>100</v>
      </c>
      <c r="Y123" s="28" t="s">
        <v>101</v>
      </c>
      <c r="Z123" s="28" t="s">
        <v>96</v>
      </c>
      <c r="AA123" s="28" t="s">
        <v>82</v>
      </c>
      <c r="AB123" s="28" t="s">
        <v>88</v>
      </c>
      <c r="BI123" s="6" t="str">
        <f t="shared" si="49"/>
        <v>313032333111333133331133235333550050</v>
      </c>
      <c r="BJ123" s="6" t="str">
        <f t="shared" si="50"/>
        <v/>
      </c>
      <c r="BK123" s="59">
        <f t="shared" si="51"/>
        <v>88</v>
      </c>
      <c r="BL123" s="6" t="str">
        <f t="shared" si="52"/>
        <v>313032333111333133331133235333550050</v>
      </c>
      <c r="BM123" s="4">
        <f t="shared" si="53"/>
        <v>4</v>
      </c>
      <c r="BN123" s="4">
        <f t="shared" si="54"/>
        <v>7</v>
      </c>
      <c r="BO123" s="4">
        <f t="shared" si="55"/>
        <v>2</v>
      </c>
      <c r="BP123" s="4">
        <f t="shared" si="56"/>
        <v>19</v>
      </c>
      <c r="BQ123" s="4">
        <f t="shared" si="57"/>
        <v>88</v>
      </c>
      <c r="BR123" s="4">
        <f t="shared" si="58"/>
        <v>1</v>
      </c>
      <c r="BS123" s="4" t="str">
        <f t="shared" si="47"/>
        <v>OK</v>
      </c>
      <c r="BT123" s="4">
        <f t="shared" si="48"/>
        <v>0</v>
      </c>
    </row>
    <row r="124" spans="1:72" ht="13" x14ac:dyDescent="0.3">
      <c r="A124" s="4">
        <v>49</v>
      </c>
      <c r="B124" s="21">
        <v>55</v>
      </c>
      <c r="C124" s="21" t="s">
        <v>226</v>
      </c>
      <c r="D124" s="21" t="s">
        <v>176</v>
      </c>
      <c r="E124" s="31" t="s">
        <v>79</v>
      </c>
      <c r="F124" s="35" t="s">
        <v>106</v>
      </c>
      <c r="G124" s="33" t="s">
        <v>166</v>
      </c>
      <c r="H124" s="34">
        <v>250</v>
      </c>
      <c r="I124" s="26"/>
      <c r="J124" s="21"/>
      <c r="K124" s="27" t="s">
        <v>87</v>
      </c>
      <c r="L124" s="28" t="s">
        <v>83</v>
      </c>
      <c r="M124" s="28" t="s">
        <v>101</v>
      </c>
      <c r="N124" s="28" t="s">
        <v>101</v>
      </c>
      <c r="O124" s="28" t="s">
        <v>88</v>
      </c>
      <c r="P124" s="28" t="s">
        <v>126</v>
      </c>
      <c r="Q124" s="28" t="s">
        <v>102</v>
      </c>
      <c r="R124" s="28" t="s">
        <v>102</v>
      </c>
      <c r="S124" s="28" t="s">
        <v>89</v>
      </c>
      <c r="T124" s="28" t="s">
        <v>96</v>
      </c>
      <c r="U124" s="28" t="s">
        <v>125</v>
      </c>
      <c r="V124" s="28" t="s">
        <v>101</v>
      </c>
      <c r="W124" s="28" t="s">
        <v>101</v>
      </c>
      <c r="X124" s="28" t="s">
        <v>101</v>
      </c>
      <c r="Y124" s="28" t="s">
        <v>102</v>
      </c>
      <c r="Z124" s="28" t="s">
        <v>96</v>
      </c>
      <c r="AA124" s="28" t="s">
        <v>86</v>
      </c>
      <c r="AB124" s="28" t="s">
        <v>82</v>
      </c>
      <c r="BI124" s="6" t="str">
        <f t="shared" si="49"/>
        <v>212033335015353530552233333335551000</v>
      </c>
      <c r="BJ124" s="6" t="str">
        <f t="shared" si="50"/>
        <v/>
      </c>
      <c r="BK124" s="59">
        <f t="shared" si="51"/>
        <v>98</v>
      </c>
      <c r="BL124" s="6" t="str">
        <f t="shared" si="52"/>
        <v>212033335015353530552233333335551000</v>
      </c>
      <c r="BM124" s="4">
        <f t="shared" si="53"/>
        <v>6</v>
      </c>
      <c r="BN124" s="4">
        <f t="shared" si="54"/>
        <v>3</v>
      </c>
      <c r="BO124" s="4">
        <f t="shared" si="55"/>
        <v>4</v>
      </c>
      <c r="BP124" s="4">
        <f t="shared" si="56"/>
        <v>14</v>
      </c>
      <c r="BQ124" s="4">
        <f t="shared" si="57"/>
        <v>98</v>
      </c>
      <c r="BR124" s="4">
        <f t="shared" si="58"/>
        <v>1</v>
      </c>
      <c r="BS124" s="4" t="str">
        <f t="shared" si="47"/>
        <v>OK</v>
      </c>
      <c r="BT124" s="4">
        <f t="shared" si="48"/>
        <v>0</v>
      </c>
    </row>
    <row r="125" spans="1:72" ht="13" x14ac:dyDescent="0.3">
      <c r="A125" s="4">
        <v>50</v>
      </c>
      <c r="B125" s="21">
        <v>61</v>
      </c>
      <c r="C125" s="21" t="s">
        <v>235</v>
      </c>
      <c r="D125" s="21" t="s">
        <v>91</v>
      </c>
      <c r="E125" s="31" t="s">
        <v>79</v>
      </c>
      <c r="F125" s="32" t="s">
        <v>98</v>
      </c>
      <c r="G125" s="33" t="s">
        <v>99</v>
      </c>
      <c r="H125" s="34">
        <v>250</v>
      </c>
      <c r="I125" s="26"/>
      <c r="J125" s="21"/>
      <c r="K125" s="27" t="s">
        <v>83</v>
      </c>
      <c r="L125" s="28" t="s">
        <v>103</v>
      </c>
      <c r="M125" s="28" t="s">
        <v>101</v>
      </c>
      <c r="N125" s="28" t="s">
        <v>96</v>
      </c>
      <c r="O125" s="28" t="s">
        <v>101</v>
      </c>
      <c r="P125" s="28" t="s">
        <v>148</v>
      </c>
      <c r="Q125" s="28" t="s">
        <v>95</v>
      </c>
      <c r="R125" s="28" t="s">
        <v>101</v>
      </c>
      <c r="S125" s="28" t="s">
        <v>88</v>
      </c>
      <c r="T125" s="28" t="s">
        <v>100</v>
      </c>
      <c r="U125" s="28" t="s">
        <v>131</v>
      </c>
      <c r="V125" s="28" t="s">
        <v>101</v>
      </c>
      <c r="W125" s="28" t="s">
        <v>101</v>
      </c>
      <c r="X125" s="28" t="s">
        <v>101</v>
      </c>
      <c r="Y125" s="28" t="s">
        <v>131</v>
      </c>
      <c r="Z125" s="28" t="s">
        <v>100</v>
      </c>
      <c r="AA125" s="28" t="s">
        <v>108</v>
      </c>
      <c r="AB125" s="28" t="s">
        <v>88</v>
      </c>
      <c r="BI125" s="6" t="str">
        <f t="shared" si="49"/>
        <v>205233553313553350532333333323533150</v>
      </c>
      <c r="BJ125" s="6" t="str">
        <f t="shared" si="50"/>
        <v/>
      </c>
      <c r="BK125" s="59">
        <f t="shared" si="51"/>
        <v>109</v>
      </c>
      <c r="BL125" s="6" t="str">
        <f t="shared" si="52"/>
        <v>205233553313553350532333333323533150</v>
      </c>
      <c r="BM125" s="4">
        <f t="shared" si="53"/>
        <v>3</v>
      </c>
      <c r="BN125" s="4">
        <f t="shared" si="54"/>
        <v>2</v>
      </c>
      <c r="BO125" s="4">
        <f t="shared" si="55"/>
        <v>4</v>
      </c>
      <c r="BP125" s="4">
        <f t="shared" si="56"/>
        <v>18</v>
      </c>
      <c r="BQ125" s="4">
        <f t="shared" si="57"/>
        <v>109</v>
      </c>
      <c r="BR125" s="4">
        <f t="shared" si="58"/>
        <v>1</v>
      </c>
      <c r="BS125" s="4" t="str">
        <f t="shared" si="47"/>
        <v>OK</v>
      </c>
      <c r="BT125" s="4">
        <f t="shared" si="48"/>
        <v>0</v>
      </c>
    </row>
    <row r="126" spans="1:72" ht="13" x14ac:dyDescent="0.3">
      <c r="A126" s="4">
        <v>51</v>
      </c>
      <c r="B126" s="21">
        <v>28</v>
      </c>
      <c r="C126" s="21" t="s">
        <v>184</v>
      </c>
      <c r="D126" s="21" t="s">
        <v>91</v>
      </c>
      <c r="E126" s="31" t="s">
        <v>79</v>
      </c>
      <c r="F126" s="32" t="s">
        <v>98</v>
      </c>
      <c r="G126" s="33" t="s">
        <v>99</v>
      </c>
      <c r="H126" s="34">
        <v>280</v>
      </c>
      <c r="I126" s="26"/>
      <c r="J126" s="21"/>
      <c r="K126" s="27" t="s">
        <v>103</v>
      </c>
      <c r="L126" s="28" t="s">
        <v>103</v>
      </c>
      <c r="M126" s="28" t="s">
        <v>101</v>
      </c>
      <c r="N126" s="28" t="s">
        <v>101</v>
      </c>
      <c r="O126" s="28" t="s">
        <v>101</v>
      </c>
      <c r="P126" s="28" t="s">
        <v>100</v>
      </c>
      <c r="Q126" s="28" t="s">
        <v>102</v>
      </c>
      <c r="R126" s="28" t="s">
        <v>101</v>
      </c>
      <c r="S126" s="28" t="s">
        <v>101</v>
      </c>
      <c r="T126" s="28" t="s">
        <v>102</v>
      </c>
      <c r="U126" s="28" t="s">
        <v>131</v>
      </c>
      <c r="V126" s="28" t="s">
        <v>101</v>
      </c>
      <c r="W126" s="28" t="s">
        <v>101</v>
      </c>
      <c r="X126" s="28" t="s">
        <v>101</v>
      </c>
      <c r="Y126" s="28" t="s">
        <v>101</v>
      </c>
      <c r="Z126" s="28" t="s">
        <v>96</v>
      </c>
      <c r="AA126" s="28" t="s">
        <v>82</v>
      </c>
      <c r="AB126" s="28" t="s">
        <v>117</v>
      </c>
      <c r="BI126" s="6" t="str">
        <f t="shared" si="49"/>
        <v>525233333353353333352333333333550011</v>
      </c>
      <c r="BJ126" s="6" t="str">
        <f t="shared" si="50"/>
        <v/>
      </c>
      <c r="BK126" s="59">
        <f t="shared" si="51"/>
        <v>109</v>
      </c>
      <c r="BL126" s="6" t="str">
        <f t="shared" si="52"/>
        <v>525233333353353333352333333333550011</v>
      </c>
      <c r="BM126" s="4">
        <f t="shared" si="53"/>
        <v>2</v>
      </c>
      <c r="BN126" s="4">
        <f t="shared" si="54"/>
        <v>2</v>
      </c>
      <c r="BO126" s="4">
        <f t="shared" si="55"/>
        <v>3</v>
      </c>
      <c r="BP126" s="4">
        <f t="shared" si="56"/>
        <v>22</v>
      </c>
      <c r="BQ126" s="4">
        <f t="shared" si="57"/>
        <v>109</v>
      </c>
      <c r="BR126" s="4">
        <f t="shared" si="58"/>
        <v>1</v>
      </c>
      <c r="BS126" s="4" t="str">
        <f t="shared" si="47"/>
        <v>OK</v>
      </c>
      <c r="BT126" s="4">
        <f t="shared" si="48"/>
        <v>0</v>
      </c>
    </row>
    <row r="127" spans="1:72" x14ac:dyDescent="0.25">
      <c r="A127" s="58">
        <v>52</v>
      </c>
      <c r="B127" s="21">
        <v>4</v>
      </c>
      <c r="C127" s="21" t="s">
        <v>97</v>
      </c>
      <c r="D127" s="21" t="s">
        <v>91</v>
      </c>
      <c r="E127" s="31" t="s">
        <v>79</v>
      </c>
      <c r="F127" s="32" t="s">
        <v>98</v>
      </c>
      <c r="G127" s="33" t="s">
        <v>99</v>
      </c>
      <c r="H127" s="34">
        <v>280</v>
      </c>
      <c r="I127" s="26"/>
      <c r="J127" s="21"/>
      <c r="K127" s="27" t="s">
        <v>88</v>
      </c>
      <c r="L127" s="28" t="s">
        <v>100</v>
      </c>
      <c r="M127" s="28" t="s">
        <v>101</v>
      </c>
      <c r="N127" s="28" t="s">
        <v>96</v>
      </c>
      <c r="O127" s="28" t="s">
        <v>101</v>
      </c>
      <c r="P127" s="28" t="s">
        <v>86</v>
      </c>
      <c r="Q127" s="28" t="s">
        <v>96</v>
      </c>
      <c r="R127" s="28" t="s">
        <v>89</v>
      </c>
      <c r="S127" s="30" t="s">
        <v>96</v>
      </c>
      <c r="T127" s="28" t="s">
        <v>102</v>
      </c>
      <c r="U127" s="30" t="s">
        <v>96</v>
      </c>
      <c r="V127" s="28" t="s">
        <v>85</v>
      </c>
      <c r="W127" s="28" t="s">
        <v>103</v>
      </c>
      <c r="X127" s="28" t="s">
        <v>89</v>
      </c>
      <c r="Y127" s="28" t="s">
        <v>96</v>
      </c>
      <c r="Z127" s="28" t="s">
        <v>96</v>
      </c>
      <c r="AA127" s="28" t="s">
        <v>82</v>
      </c>
      <c r="AB127" s="28" t="s">
        <v>100</v>
      </c>
      <c r="BI127" s="6" t="str">
        <f t="shared" si="49"/>
        <v>505333553310553055355505523055550053</v>
      </c>
      <c r="BJ127" s="6" t="str">
        <f t="shared" si="50"/>
        <v/>
      </c>
      <c r="BK127" s="53">
        <f t="shared" si="51"/>
        <v>120</v>
      </c>
      <c r="BL127" s="6" t="str">
        <f t="shared" si="52"/>
        <v>505333553310553055355505523055550053</v>
      </c>
      <c r="BM127" s="4">
        <f t="shared" si="53"/>
        <v>7</v>
      </c>
      <c r="BN127" s="4">
        <f t="shared" si="54"/>
        <v>1</v>
      </c>
      <c r="BO127" s="4">
        <f t="shared" si="55"/>
        <v>1</v>
      </c>
      <c r="BP127" s="4">
        <f t="shared" si="56"/>
        <v>9</v>
      </c>
      <c r="BQ127" s="4">
        <f t="shared" si="57"/>
        <v>120</v>
      </c>
      <c r="BR127" s="4">
        <f t="shared" si="58"/>
        <v>1</v>
      </c>
      <c r="BS127" s="4" t="str">
        <f t="shared" si="47"/>
        <v>OK</v>
      </c>
      <c r="BT127" s="4">
        <f t="shared" si="48"/>
        <v>0</v>
      </c>
    </row>
    <row r="128" spans="1:72" x14ac:dyDescent="0.25">
      <c r="A128" s="58">
        <v>53</v>
      </c>
      <c r="B128" s="21">
        <v>84</v>
      </c>
      <c r="C128" s="21" t="s">
        <v>266</v>
      </c>
      <c r="D128" s="21" t="s">
        <v>91</v>
      </c>
      <c r="E128" s="31" t="s">
        <v>79</v>
      </c>
      <c r="F128" s="32" t="s">
        <v>98</v>
      </c>
      <c r="G128" s="33" t="s">
        <v>116</v>
      </c>
      <c r="H128" s="34">
        <v>250</v>
      </c>
      <c r="I128" s="26"/>
      <c r="J128" s="26"/>
      <c r="K128" s="27" t="s">
        <v>95</v>
      </c>
      <c r="L128" s="28" t="s">
        <v>95</v>
      </c>
      <c r="M128" s="28" t="s">
        <v>94</v>
      </c>
      <c r="N128" s="28" t="s">
        <v>94</v>
      </c>
      <c r="O128" s="28" t="s">
        <v>94</v>
      </c>
      <c r="P128" s="28" t="s">
        <v>170</v>
      </c>
      <c r="Q128" s="28" t="s">
        <v>101</v>
      </c>
      <c r="R128" s="28" t="s">
        <v>89</v>
      </c>
      <c r="S128" s="28" t="s">
        <v>169</v>
      </c>
      <c r="T128" s="28" t="s">
        <v>94</v>
      </c>
      <c r="U128" s="28" t="s">
        <v>170</v>
      </c>
      <c r="V128" s="28" t="s">
        <v>170</v>
      </c>
      <c r="W128" s="28" t="s">
        <v>95</v>
      </c>
      <c r="X128" s="28" t="s">
        <v>168</v>
      </c>
      <c r="Y128" s="28" t="s">
        <v>95</v>
      </c>
      <c r="Z128" s="28" t="s">
        <v>95</v>
      </c>
      <c r="AA128" s="28" t="s">
        <v>82</v>
      </c>
      <c r="AB128" s="30" t="s">
        <v>96</v>
      </c>
      <c r="BI128" s="6" t="str">
        <f t="shared" si="49"/>
        <v>555535353515333005351515552555550055</v>
      </c>
      <c r="BJ128" s="6" t="str">
        <f t="shared" si="50"/>
        <v/>
      </c>
      <c r="BK128" s="53">
        <f t="shared" si="51"/>
        <v>131</v>
      </c>
      <c r="BL128" s="6" t="str">
        <f t="shared" si="52"/>
        <v>555535353515333005351515552555550055</v>
      </c>
      <c r="BM128" s="4">
        <f t="shared" si="53"/>
        <v>4</v>
      </c>
      <c r="BN128" s="4">
        <f t="shared" si="54"/>
        <v>3</v>
      </c>
      <c r="BO128" s="4">
        <f t="shared" si="55"/>
        <v>1</v>
      </c>
      <c r="BP128" s="4">
        <f t="shared" si="56"/>
        <v>7</v>
      </c>
      <c r="BQ128" s="4">
        <f t="shared" si="57"/>
        <v>131</v>
      </c>
      <c r="BR128" s="4">
        <f t="shared" si="58"/>
        <v>1</v>
      </c>
      <c r="BS128" s="4" t="str">
        <f t="shared" si="47"/>
        <v>OK</v>
      </c>
      <c r="BT128" s="4">
        <f t="shared" si="48"/>
        <v>0</v>
      </c>
    </row>
    <row r="129" spans="1:72" x14ac:dyDescent="0.25">
      <c r="A129" s="58">
        <v>54</v>
      </c>
      <c r="B129" s="21">
        <v>23</v>
      </c>
      <c r="C129" s="21" t="s">
        <v>167</v>
      </c>
      <c r="D129" s="21" t="s">
        <v>91</v>
      </c>
      <c r="E129" s="31" t="s">
        <v>79</v>
      </c>
      <c r="F129" s="32" t="s">
        <v>98</v>
      </c>
      <c r="G129" s="33" t="s">
        <v>99</v>
      </c>
      <c r="H129" s="34">
        <v>280</v>
      </c>
      <c r="I129" s="26"/>
      <c r="J129" s="21"/>
      <c r="K129" s="27" t="s">
        <v>148</v>
      </c>
      <c r="L129" s="28" t="s">
        <v>101</v>
      </c>
      <c r="M129" s="28" t="s">
        <v>101</v>
      </c>
      <c r="N129" s="28" t="s">
        <v>100</v>
      </c>
      <c r="O129" s="28" t="s">
        <v>102</v>
      </c>
      <c r="P129" s="28" t="s">
        <v>164</v>
      </c>
      <c r="Q129" s="28" t="s">
        <v>96</v>
      </c>
      <c r="R129" s="28" t="s">
        <v>94</v>
      </c>
      <c r="S129" s="28" t="s">
        <v>94</v>
      </c>
      <c r="T129" s="28" t="s">
        <v>94</v>
      </c>
      <c r="U129" s="28" t="s">
        <v>94</v>
      </c>
      <c r="V129" s="28" t="s">
        <v>94</v>
      </c>
      <c r="W129" s="28" t="s">
        <v>168</v>
      </c>
      <c r="X129" s="28" t="s">
        <v>95</v>
      </c>
      <c r="Y129" s="28" t="s">
        <v>101</v>
      </c>
      <c r="Z129" s="28" t="s">
        <v>95</v>
      </c>
      <c r="AA129" s="28" t="s">
        <v>169</v>
      </c>
      <c r="AB129" s="28" t="s">
        <v>170</v>
      </c>
      <c r="BI129" s="6" t="str">
        <f t="shared" si="49"/>
        <v>133333533525553535353535255533550515</v>
      </c>
      <c r="BJ129" s="6" t="str">
        <f t="shared" si="50"/>
        <v/>
      </c>
      <c r="BK129" s="53">
        <f t="shared" si="51"/>
        <v>133</v>
      </c>
      <c r="BL129" s="6" t="str">
        <f t="shared" si="52"/>
        <v>133333533525553535353535255533550515</v>
      </c>
      <c r="BM129" s="4">
        <f t="shared" si="53"/>
        <v>1</v>
      </c>
      <c r="BN129" s="4">
        <f t="shared" si="54"/>
        <v>2</v>
      </c>
      <c r="BO129" s="4">
        <f t="shared" si="55"/>
        <v>2</v>
      </c>
      <c r="BP129" s="4">
        <f t="shared" si="56"/>
        <v>14</v>
      </c>
      <c r="BQ129" s="4">
        <f t="shared" si="57"/>
        <v>133</v>
      </c>
      <c r="BR129" s="4">
        <f t="shared" si="58"/>
        <v>1</v>
      </c>
      <c r="BS129" s="4" t="str">
        <f t="shared" si="47"/>
        <v>OK</v>
      </c>
      <c r="BT129" s="4">
        <f t="shared" si="48"/>
        <v>0</v>
      </c>
    </row>
    <row r="130" spans="1:72" x14ac:dyDescent="0.25">
      <c r="A130" s="58">
        <v>55</v>
      </c>
      <c r="B130" s="21">
        <v>65</v>
      </c>
      <c r="C130" s="21" t="s">
        <v>242</v>
      </c>
      <c r="D130" s="21" t="s">
        <v>122</v>
      </c>
      <c r="E130" s="31" t="s">
        <v>79</v>
      </c>
      <c r="F130" s="32" t="s">
        <v>98</v>
      </c>
      <c r="G130" s="33" t="s">
        <v>99</v>
      </c>
      <c r="H130" s="34">
        <v>300</v>
      </c>
      <c r="I130" s="26"/>
      <c r="J130" s="21"/>
      <c r="K130" s="27" t="s">
        <v>168</v>
      </c>
      <c r="L130" s="28" t="s">
        <v>169</v>
      </c>
      <c r="M130" s="28" t="s">
        <v>169</v>
      </c>
      <c r="N130" s="28" t="s">
        <v>94</v>
      </c>
      <c r="O130" s="28" t="s">
        <v>170</v>
      </c>
      <c r="P130" s="28" t="s">
        <v>169</v>
      </c>
      <c r="Q130" s="28" t="s">
        <v>94</v>
      </c>
      <c r="R130" s="28" t="s">
        <v>94</v>
      </c>
      <c r="S130" s="28" t="s">
        <v>95</v>
      </c>
      <c r="T130" s="28" t="s">
        <v>95</v>
      </c>
      <c r="U130" s="28" t="s">
        <v>94</v>
      </c>
      <c r="V130" s="28" t="s">
        <v>169</v>
      </c>
      <c r="W130" s="28" t="s">
        <v>169</v>
      </c>
      <c r="X130" s="28" t="s">
        <v>95</v>
      </c>
      <c r="Y130" s="30" t="s">
        <v>96</v>
      </c>
      <c r="Z130" s="30" t="s">
        <v>96</v>
      </c>
      <c r="AA130" s="30" t="s">
        <v>96</v>
      </c>
      <c r="AB130" s="30" t="s">
        <v>96</v>
      </c>
      <c r="BI130" s="6" t="str">
        <f t="shared" si="49"/>
        <v>250505351505353555553505055555555555</v>
      </c>
      <c r="BJ130" s="6" t="str">
        <f t="shared" si="50"/>
        <v/>
      </c>
      <c r="BK130" s="53">
        <f t="shared" si="51"/>
        <v>140</v>
      </c>
      <c r="BL130" s="6" t="str">
        <f t="shared" si="52"/>
        <v>250505351505353555553505055555555555</v>
      </c>
      <c r="BM130" s="4">
        <f t="shared" si="53"/>
        <v>5</v>
      </c>
      <c r="BN130" s="4">
        <f t="shared" si="54"/>
        <v>1</v>
      </c>
      <c r="BO130" s="4">
        <f t="shared" si="55"/>
        <v>1</v>
      </c>
      <c r="BP130" s="4">
        <f t="shared" si="56"/>
        <v>4</v>
      </c>
      <c r="BQ130" s="4">
        <f t="shared" si="57"/>
        <v>140</v>
      </c>
      <c r="BR130" s="4">
        <f t="shared" si="58"/>
        <v>1</v>
      </c>
      <c r="BS130" s="4" t="str">
        <f t="shared" si="47"/>
        <v>OK</v>
      </c>
      <c r="BT130" s="4">
        <f t="shared" si="48"/>
        <v>0</v>
      </c>
    </row>
    <row r="131" spans="1:72" x14ac:dyDescent="0.25">
      <c r="A131" s="58">
        <v>56</v>
      </c>
      <c r="B131" s="21">
        <v>36</v>
      </c>
      <c r="C131" s="21" t="s">
        <v>194</v>
      </c>
      <c r="D131" s="21" t="s">
        <v>139</v>
      </c>
      <c r="E131" s="31" t="s">
        <v>79</v>
      </c>
      <c r="F131" s="32" t="s">
        <v>98</v>
      </c>
      <c r="G131" s="33" t="s">
        <v>99</v>
      </c>
      <c r="H131" s="34">
        <v>250</v>
      </c>
      <c r="I131" s="26"/>
      <c r="J131" s="21"/>
      <c r="K131" s="27" t="s">
        <v>95</v>
      </c>
      <c r="L131" s="28" t="s">
        <v>168</v>
      </c>
      <c r="M131" s="28" t="s">
        <v>95</v>
      </c>
      <c r="N131" s="28" t="s">
        <v>95</v>
      </c>
      <c r="O131" s="28" t="s">
        <v>168</v>
      </c>
      <c r="P131" s="28" t="s">
        <v>95</v>
      </c>
      <c r="Q131" s="28" t="s">
        <v>94</v>
      </c>
      <c r="R131" s="28" t="s">
        <v>168</v>
      </c>
      <c r="S131" s="28" t="s">
        <v>95</v>
      </c>
      <c r="T131" s="28" t="s">
        <v>95</v>
      </c>
      <c r="U131" s="28" t="s">
        <v>169</v>
      </c>
      <c r="V131" s="28" t="s">
        <v>168</v>
      </c>
      <c r="W131" s="28" t="s">
        <v>169</v>
      </c>
      <c r="X131" s="28" t="s">
        <v>169</v>
      </c>
      <c r="Y131" s="28" t="s">
        <v>94</v>
      </c>
      <c r="Z131" s="28" t="s">
        <v>94</v>
      </c>
      <c r="AA131" s="28" t="s">
        <v>169</v>
      </c>
      <c r="AB131" s="28" t="s">
        <v>95</v>
      </c>
      <c r="BI131" s="6" t="str">
        <f t="shared" si="49"/>
        <v>552555552555352555550525050535350555</v>
      </c>
      <c r="BJ131" s="6" t="str">
        <f t="shared" si="50"/>
        <v/>
      </c>
      <c r="BK131" s="53">
        <f t="shared" si="51"/>
        <v>142</v>
      </c>
      <c r="BL131" s="6" t="str">
        <f t="shared" si="52"/>
        <v>552555552555352555550525050535350555</v>
      </c>
      <c r="BM131" s="4">
        <f t="shared" si="53"/>
        <v>4</v>
      </c>
      <c r="BN131" s="4">
        <f t="shared" si="54"/>
        <v>0</v>
      </c>
      <c r="BO131" s="4">
        <f t="shared" si="55"/>
        <v>4</v>
      </c>
      <c r="BP131" s="4">
        <f t="shared" si="56"/>
        <v>3</v>
      </c>
      <c r="BQ131" s="4">
        <f t="shared" si="57"/>
        <v>142</v>
      </c>
      <c r="BR131" s="4">
        <f t="shared" si="58"/>
        <v>1</v>
      </c>
      <c r="BS131" s="4" t="str">
        <f t="shared" si="47"/>
        <v>OK</v>
      </c>
      <c r="BT131" s="4">
        <f t="shared" si="48"/>
        <v>0</v>
      </c>
    </row>
    <row r="132" spans="1:72" x14ac:dyDescent="0.25">
      <c r="A132" s="58">
        <v>57</v>
      </c>
      <c r="B132" s="21">
        <v>119</v>
      </c>
      <c r="C132" s="21" t="s">
        <v>323</v>
      </c>
      <c r="D132" s="21" t="s">
        <v>78</v>
      </c>
      <c r="E132" s="50" t="s">
        <v>79</v>
      </c>
      <c r="F132" s="42" t="s">
        <v>92</v>
      </c>
      <c r="G132" s="43" t="s">
        <v>324</v>
      </c>
      <c r="H132" s="34">
        <v>200</v>
      </c>
      <c r="I132" s="26"/>
      <c r="J132" s="26"/>
      <c r="K132" s="51" t="s">
        <v>96</v>
      </c>
      <c r="L132" s="30" t="s">
        <v>96</v>
      </c>
      <c r="M132" s="30" t="s">
        <v>96</v>
      </c>
      <c r="N132" s="30" t="s">
        <v>96</v>
      </c>
      <c r="O132" s="30" t="s">
        <v>96</v>
      </c>
      <c r="P132" s="30" t="s">
        <v>96</v>
      </c>
      <c r="Q132" s="30" t="s">
        <v>96</v>
      </c>
      <c r="R132" s="30" t="s">
        <v>96</v>
      </c>
      <c r="S132" s="30" t="s">
        <v>96</v>
      </c>
      <c r="T132" s="30" t="s">
        <v>96</v>
      </c>
      <c r="U132" s="28" t="s">
        <v>170</v>
      </c>
      <c r="V132" s="28" t="s">
        <v>170</v>
      </c>
      <c r="W132" s="28" t="s">
        <v>169</v>
      </c>
      <c r="X132" s="28" t="s">
        <v>170</v>
      </c>
      <c r="Y132" s="28" t="s">
        <v>169</v>
      </c>
      <c r="Z132" s="28" t="s">
        <v>95</v>
      </c>
      <c r="AA132" s="28" t="s">
        <v>169</v>
      </c>
      <c r="AB132" s="28" t="s">
        <v>95</v>
      </c>
      <c r="BI132" s="6" t="str">
        <f t="shared" si="49"/>
        <v>555555555555555555551515051505550555</v>
      </c>
      <c r="BJ132" s="6" t="str">
        <f t="shared" si="50"/>
        <v/>
      </c>
      <c r="BK132" s="53">
        <f t="shared" si="51"/>
        <v>153</v>
      </c>
      <c r="BL132" s="6" t="str">
        <f t="shared" si="52"/>
        <v>555555555555555555551515051505550555</v>
      </c>
      <c r="BM132" s="4">
        <f t="shared" si="53"/>
        <v>3</v>
      </c>
      <c r="BN132" s="4">
        <f t="shared" si="54"/>
        <v>3</v>
      </c>
      <c r="BO132" s="4">
        <f t="shared" si="55"/>
        <v>0</v>
      </c>
      <c r="BP132" s="4">
        <f t="shared" si="56"/>
        <v>0</v>
      </c>
      <c r="BQ132" s="4">
        <f t="shared" si="57"/>
        <v>153</v>
      </c>
      <c r="BR132" s="4">
        <f t="shared" si="58"/>
        <v>1</v>
      </c>
      <c r="BS132" s="4" t="str">
        <f t="shared" si="47"/>
        <v>OK</v>
      </c>
      <c r="BT132" s="4">
        <f t="shared" si="48"/>
        <v>0</v>
      </c>
    </row>
    <row r="133" spans="1:72" x14ac:dyDescent="0.25">
      <c r="A133" s="58">
        <v>58</v>
      </c>
      <c r="B133" s="21">
        <v>24</v>
      </c>
      <c r="C133" s="21" t="s">
        <v>171</v>
      </c>
      <c r="D133" s="21" t="s">
        <v>172</v>
      </c>
      <c r="E133" s="31" t="s">
        <v>79</v>
      </c>
      <c r="F133" s="44" t="s">
        <v>173</v>
      </c>
      <c r="G133" s="33" t="s">
        <v>174</v>
      </c>
      <c r="H133" s="34">
        <v>250</v>
      </c>
      <c r="I133" s="26"/>
      <c r="J133" s="21"/>
      <c r="K133" s="27" t="s">
        <v>94</v>
      </c>
      <c r="L133" s="28" t="s">
        <v>94</v>
      </c>
      <c r="M133" s="28" t="s">
        <v>94</v>
      </c>
      <c r="N133" s="28" t="s">
        <v>95</v>
      </c>
      <c r="O133" s="28" t="s">
        <v>95</v>
      </c>
      <c r="P133" s="30" t="s">
        <v>96</v>
      </c>
      <c r="Q133" s="30" t="s">
        <v>96</v>
      </c>
      <c r="R133" s="30" t="s">
        <v>96</v>
      </c>
      <c r="S133" s="30" t="s">
        <v>96</v>
      </c>
      <c r="T133" s="30" t="s">
        <v>96</v>
      </c>
      <c r="U133" s="28" t="s">
        <v>94</v>
      </c>
      <c r="V133" s="28" t="s">
        <v>94</v>
      </c>
      <c r="W133" s="28" t="s">
        <v>94</v>
      </c>
      <c r="X133" s="28" t="s">
        <v>170</v>
      </c>
      <c r="Y133" s="28" t="s">
        <v>95</v>
      </c>
      <c r="Z133" s="28" t="s">
        <v>94</v>
      </c>
      <c r="AA133" s="28" t="s">
        <v>169</v>
      </c>
      <c r="AB133" s="28" t="s">
        <v>95</v>
      </c>
      <c r="BI133" s="6" t="str">
        <f t="shared" si="49"/>
        <v>353535555555555555553535351555350555</v>
      </c>
      <c r="BJ133" s="6" t="str">
        <f t="shared" si="50"/>
        <v/>
      </c>
      <c r="BK133" s="53">
        <f t="shared" si="51"/>
        <v>157</v>
      </c>
      <c r="BL133" s="6" t="str">
        <f t="shared" si="52"/>
        <v>353535555555555555553535351555350555</v>
      </c>
      <c r="BM133" s="4">
        <f t="shared" si="53"/>
        <v>1</v>
      </c>
      <c r="BN133" s="4">
        <f t="shared" si="54"/>
        <v>1</v>
      </c>
      <c r="BO133" s="4">
        <f t="shared" si="55"/>
        <v>0</v>
      </c>
      <c r="BP133" s="4">
        <f t="shared" si="56"/>
        <v>7</v>
      </c>
      <c r="BQ133" s="4">
        <f t="shared" si="57"/>
        <v>157</v>
      </c>
      <c r="BR133" s="4">
        <f t="shared" si="58"/>
        <v>1</v>
      </c>
      <c r="BS133" s="4" t="str">
        <f t="shared" si="47"/>
        <v>OK</v>
      </c>
      <c r="BT133" s="4">
        <f t="shared" si="48"/>
        <v>0</v>
      </c>
    </row>
    <row r="134" spans="1:72" x14ac:dyDescent="0.25">
      <c r="A134" s="58">
        <v>59</v>
      </c>
      <c r="B134" s="21">
        <v>2</v>
      </c>
      <c r="C134" s="21" t="s">
        <v>90</v>
      </c>
      <c r="D134" s="21" t="s">
        <v>91</v>
      </c>
      <c r="E134" s="22" t="s">
        <v>79</v>
      </c>
      <c r="F134" s="29" t="s">
        <v>92</v>
      </c>
      <c r="G134" s="24" t="s">
        <v>93</v>
      </c>
      <c r="H134" s="25">
        <v>250</v>
      </c>
      <c r="I134" s="21"/>
      <c r="J134" s="26"/>
      <c r="K134" s="27" t="s">
        <v>94</v>
      </c>
      <c r="L134" s="28" t="s">
        <v>94</v>
      </c>
      <c r="M134" s="28" t="s">
        <v>94</v>
      </c>
      <c r="N134" s="28" t="s">
        <v>95</v>
      </c>
      <c r="O134" s="28" t="s">
        <v>94</v>
      </c>
      <c r="P134" s="28" t="s">
        <v>94</v>
      </c>
      <c r="Q134" s="28" t="s">
        <v>95</v>
      </c>
      <c r="R134" s="28" t="s">
        <v>95</v>
      </c>
      <c r="S134" s="30" t="s">
        <v>96</v>
      </c>
      <c r="T134" s="28" t="s">
        <v>95</v>
      </c>
      <c r="U134" s="30" t="s">
        <v>96</v>
      </c>
      <c r="V134" s="30" t="s">
        <v>96</v>
      </c>
      <c r="W134" s="30" t="s">
        <v>96</v>
      </c>
      <c r="X134" s="30" t="s">
        <v>96</v>
      </c>
      <c r="Y134" s="30" t="s">
        <v>96</v>
      </c>
      <c r="Z134" s="30" t="s">
        <v>96</v>
      </c>
      <c r="AA134" s="30" t="s">
        <v>96</v>
      </c>
      <c r="AB134" s="30" t="s">
        <v>96</v>
      </c>
      <c r="BI134" s="6" t="str">
        <f t="shared" si="49"/>
        <v>353535553535555555555555555555555555</v>
      </c>
      <c r="BJ134" s="6" t="str">
        <f t="shared" si="50"/>
        <v/>
      </c>
      <c r="BK134" s="53">
        <f t="shared" si="51"/>
        <v>170</v>
      </c>
      <c r="BL134" s="6" t="str">
        <f t="shared" si="52"/>
        <v>353535553535555555555555555555555555</v>
      </c>
      <c r="BM134" s="4">
        <f t="shared" si="53"/>
        <v>0</v>
      </c>
      <c r="BN134" s="4">
        <f t="shared" si="54"/>
        <v>0</v>
      </c>
      <c r="BO134" s="4">
        <f t="shared" si="55"/>
        <v>0</v>
      </c>
      <c r="BP134" s="4">
        <f t="shared" si="56"/>
        <v>5</v>
      </c>
      <c r="BQ134" s="4">
        <f t="shared" si="57"/>
        <v>170</v>
      </c>
      <c r="BR134" s="4">
        <f t="shared" si="58"/>
        <v>1</v>
      </c>
      <c r="BS134" s="4" t="e">
        <f>validate(#REF!,B$2,C$2)</f>
        <v>#VALUE!</v>
      </c>
      <c r="BT134" s="4" t="e">
        <f>missed(#REF!)</f>
        <v>#VALUE!</v>
      </c>
    </row>
    <row r="135" spans="1:72" x14ac:dyDescent="0.25">
      <c r="BS135" s="4" t="e">
        <f>validate(#REF!,B$2,C$2)</f>
        <v>#VALUE!</v>
      </c>
      <c r="BT135" s="4" t="e">
        <f>missed(#REF!)</f>
        <v>#VALUE!</v>
      </c>
    </row>
    <row r="136" spans="1:72" x14ac:dyDescent="0.25">
      <c r="BS136" s="4" t="e">
        <f>validate(#REF!,B$2,C$2)</f>
        <v>#VALUE!</v>
      </c>
      <c r="BT136" s="4" t="e">
        <f>missed(#REF!)</f>
        <v>#VALUE!</v>
      </c>
    </row>
    <row r="137" spans="1:72" x14ac:dyDescent="0.25">
      <c r="BS137" s="4" t="e">
        <f>validate(#REF!,B$2,C$2)</f>
        <v>#VALUE!</v>
      </c>
      <c r="BT137" s="4" t="e">
        <f>missed(#REF!)</f>
        <v>#VALUE!</v>
      </c>
    </row>
    <row r="138" spans="1:72" x14ac:dyDescent="0.25">
      <c r="BS138" s="4" t="e">
        <f>validate(#REF!,B$2,C$2)</f>
        <v>#VALUE!</v>
      </c>
      <c r="BT138" s="4" t="e">
        <f>missed(#REF!)</f>
        <v>#VALUE!</v>
      </c>
    </row>
    <row r="139" spans="1:72" x14ac:dyDescent="0.25">
      <c r="BS139" s="4" t="e">
        <f>validate(#REF!,B$2,C$2)</f>
        <v>#VALUE!</v>
      </c>
      <c r="BT139" s="4" t="e">
        <f>missed(#REF!)</f>
        <v>#VALUE!</v>
      </c>
    </row>
    <row r="140" spans="1:72" x14ac:dyDescent="0.25">
      <c r="BS140" s="4" t="e">
        <f>validate(#REF!,B$2,C$2)</f>
        <v>#VALUE!</v>
      </c>
      <c r="BT140" s="4" t="e">
        <f>missed(#REF!)</f>
        <v>#VALUE!</v>
      </c>
    </row>
    <row r="141" spans="1:72" x14ac:dyDescent="0.25">
      <c r="BS141" s="4" t="e">
        <f>validate(#REF!,B$2,C$2)</f>
        <v>#VALUE!</v>
      </c>
      <c r="BT141" s="4" t="e">
        <f>missed(#REF!)</f>
        <v>#VALUE!</v>
      </c>
    </row>
    <row r="142" spans="1:72" x14ac:dyDescent="0.25">
      <c r="BS142" s="4" t="e">
        <f>validate(#REF!,B$2,C$2)</f>
        <v>#VALUE!</v>
      </c>
      <c r="BT142" s="4" t="e">
        <f>missed(#REF!)</f>
        <v>#VALUE!</v>
      </c>
    </row>
    <row r="143" spans="1:72" x14ac:dyDescent="0.25">
      <c r="BS143" s="4" t="e">
        <f>validate(#REF!,B$2,C$2)</f>
        <v>#VALUE!</v>
      </c>
      <c r="BT143" s="4" t="e">
        <f>missed(#REF!)</f>
        <v>#VALUE!</v>
      </c>
    </row>
    <row r="144" spans="1:72" x14ac:dyDescent="0.25">
      <c r="BS144" s="4" t="e">
        <f>validate(#REF!,B$2,C$2)</f>
        <v>#VALUE!</v>
      </c>
      <c r="BT144" s="4" t="e">
        <f>missed(#REF!)</f>
        <v>#VALUE!</v>
      </c>
    </row>
    <row r="145" spans="71:72" x14ac:dyDescent="0.25">
      <c r="BS145" s="4" t="e">
        <f>validate(#REF!,B$2,C$2)</f>
        <v>#VALUE!</v>
      </c>
      <c r="BT145" s="4" t="e">
        <f>missed(#REF!)</f>
        <v>#VALUE!</v>
      </c>
    </row>
    <row r="146" spans="71:72" x14ac:dyDescent="0.25">
      <c r="BS146" s="4" t="e">
        <f>validate(#REF!,B$2,C$2)</f>
        <v>#VALUE!</v>
      </c>
      <c r="BT146" s="4" t="e">
        <f>missed(#REF!)</f>
        <v>#VALUE!</v>
      </c>
    </row>
    <row r="147" spans="71:72" x14ac:dyDescent="0.25">
      <c r="BS147" s="4" t="e">
        <f>validate(#REF!,B$2,C$2)</f>
        <v>#VALUE!</v>
      </c>
      <c r="BT147" s="4" t="e">
        <f>missed(#REF!)</f>
        <v>#VALUE!</v>
      </c>
    </row>
    <row r="148" spans="71:72" x14ac:dyDescent="0.25">
      <c r="BS148" s="4" t="e">
        <f>validate(#REF!,B$2,C$2)</f>
        <v>#VALUE!</v>
      </c>
      <c r="BT148" s="4" t="e">
        <f>missed(#REF!)</f>
        <v>#VALUE!</v>
      </c>
    </row>
    <row r="149" spans="71:72" x14ac:dyDescent="0.25">
      <c r="BS149" s="4" t="e">
        <f>validate(#REF!,B$2,C$2)</f>
        <v>#VALUE!</v>
      </c>
      <c r="BT149" s="4" t="e">
        <f>missed(#REF!)</f>
        <v>#VALUE!</v>
      </c>
    </row>
    <row r="150" spans="71:72" x14ac:dyDescent="0.25">
      <c r="BS150" s="4" t="e">
        <f>validate(#REF!,B$2,C$2)</f>
        <v>#VALUE!</v>
      </c>
      <c r="BT150" s="4" t="e">
        <f>missed(#REF!)</f>
        <v>#VALUE!</v>
      </c>
    </row>
    <row r="151" spans="71:72" x14ac:dyDescent="0.25">
      <c r="BS151" s="4" t="e">
        <f>validate(#REF!,B$2,C$2)</f>
        <v>#VALUE!</v>
      </c>
      <c r="BT151" s="4" t="e">
        <f>missed(#REF!)</f>
        <v>#VALUE!</v>
      </c>
    </row>
    <row r="152" spans="71:72" x14ac:dyDescent="0.25">
      <c r="BS152" s="4" t="e">
        <f>validate(#REF!,B$2,C$2)</f>
        <v>#VALUE!</v>
      </c>
      <c r="BT152" s="4" t="e">
        <f>missed(#REF!)</f>
        <v>#VALUE!</v>
      </c>
    </row>
    <row r="153" spans="71:72" x14ac:dyDescent="0.25">
      <c r="BS153" s="4" t="e">
        <f>validate(#REF!,B$2,C$2)</f>
        <v>#VALUE!</v>
      </c>
      <c r="BT153" s="4" t="e">
        <f>missed(#REF!)</f>
        <v>#VALUE!</v>
      </c>
    </row>
    <row r="154" spans="71:72" x14ac:dyDescent="0.25">
      <c r="BS154" s="4" t="e">
        <f>validate(#REF!,B$2,C$2)</f>
        <v>#VALUE!</v>
      </c>
      <c r="BT154" s="4" t="e">
        <f>missed(#REF!)</f>
        <v>#VALUE!</v>
      </c>
    </row>
    <row r="155" spans="71:72" x14ac:dyDescent="0.25">
      <c r="BS155" s="4" t="e">
        <f>validate(#REF!,B$2,C$2)</f>
        <v>#VALUE!</v>
      </c>
      <c r="BT155" s="4" t="e">
        <f>missed(#REF!)</f>
        <v>#VALUE!</v>
      </c>
    </row>
    <row r="156" spans="71:72" x14ac:dyDescent="0.25">
      <c r="BS156" s="4" t="e">
        <f>validate(#REF!,B$2,C$2)</f>
        <v>#VALUE!</v>
      </c>
      <c r="BT156" s="4" t="e">
        <f>missed(#REF!)</f>
        <v>#VALUE!</v>
      </c>
    </row>
    <row r="157" spans="71:72" x14ac:dyDescent="0.25">
      <c r="BS157" s="4" t="e">
        <f>validate(#REF!,B$2,C$2)</f>
        <v>#VALUE!</v>
      </c>
      <c r="BT157" s="4" t="e">
        <f>missed(#REF!)</f>
        <v>#VALUE!</v>
      </c>
    </row>
    <row r="158" spans="71:72" x14ac:dyDescent="0.25">
      <c r="BS158" s="4" t="e">
        <f>validate(#REF!,B$2,C$2)</f>
        <v>#VALUE!</v>
      </c>
      <c r="BT158" s="4" t="e">
        <f>missed(#REF!)</f>
        <v>#VALUE!</v>
      </c>
    </row>
    <row r="159" spans="71:72" x14ac:dyDescent="0.25">
      <c r="BS159" s="4" t="e">
        <f>validate(#REF!,B$2,C$2)</f>
        <v>#VALUE!</v>
      </c>
      <c r="BT159" s="4" t="e">
        <f>missed(#REF!)</f>
        <v>#VALUE!</v>
      </c>
    </row>
    <row r="160" spans="71:72" x14ac:dyDescent="0.25">
      <c r="BS160" s="4" t="e">
        <f>validate(#REF!,B$2,C$2)</f>
        <v>#VALUE!</v>
      </c>
      <c r="BT160" s="4" t="e">
        <f>missed(#REF!)</f>
        <v>#VALUE!</v>
      </c>
    </row>
    <row r="161" spans="71:72" x14ac:dyDescent="0.25">
      <c r="BS161" s="4" t="e">
        <f>validate(#REF!,B$2,C$2)</f>
        <v>#VALUE!</v>
      </c>
      <c r="BT161" s="4" t="e">
        <f>missed(#REF!)</f>
        <v>#VALUE!</v>
      </c>
    </row>
    <row r="162" spans="71:72" x14ac:dyDescent="0.25">
      <c r="BS162" s="4" t="e">
        <f>validate(#REF!,B$2,C$2)</f>
        <v>#VALUE!</v>
      </c>
      <c r="BT162" s="4" t="e">
        <f>missed(#REF!)</f>
        <v>#VALUE!</v>
      </c>
    </row>
    <row r="163" spans="71:72" x14ac:dyDescent="0.25">
      <c r="BS163" s="4" t="e">
        <f>validate(#REF!,B$2,C$2)</f>
        <v>#VALUE!</v>
      </c>
      <c r="BT163" s="4" t="e">
        <f>missed(#REF!)</f>
        <v>#VALUE!</v>
      </c>
    </row>
    <row r="164" spans="71:72" x14ac:dyDescent="0.25">
      <c r="BS164" s="4" t="e">
        <f>validate(#REF!,B$2,C$2)</f>
        <v>#VALUE!</v>
      </c>
      <c r="BT164" s="4" t="e">
        <f>missed(#REF!)</f>
        <v>#VALUE!</v>
      </c>
    </row>
    <row r="165" spans="71:72" x14ac:dyDescent="0.25">
      <c r="BS165" s="4" t="e">
        <f>validate(#REF!,B$2,C$2)</f>
        <v>#VALUE!</v>
      </c>
      <c r="BT165" s="4" t="e">
        <f>missed(#REF!)</f>
        <v>#VALUE!</v>
      </c>
    </row>
    <row r="166" spans="71:72" x14ac:dyDescent="0.25">
      <c r="BS166" s="4" t="e">
        <f>validate(#REF!,B$2,C$2)</f>
        <v>#VALUE!</v>
      </c>
      <c r="BT166" s="4" t="e">
        <f>missed(#REF!)</f>
        <v>#VALUE!</v>
      </c>
    </row>
    <row r="167" spans="71:72" x14ac:dyDescent="0.25">
      <c r="BS167" s="4" t="e">
        <f>validate(#REF!,B$2,C$2)</f>
        <v>#VALUE!</v>
      </c>
      <c r="BT167" s="4" t="e">
        <f>missed(#REF!)</f>
        <v>#VALUE!</v>
      </c>
    </row>
    <row r="168" spans="71:72" x14ac:dyDescent="0.25">
      <c r="BS168" s="4" t="e">
        <f>validate(#REF!,B$2,C$2)</f>
        <v>#VALUE!</v>
      </c>
      <c r="BT168" s="4" t="e">
        <f>missed(#REF!)</f>
        <v>#VALUE!</v>
      </c>
    </row>
    <row r="169" spans="71:72" x14ac:dyDescent="0.25">
      <c r="BS169" s="4" t="e">
        <f>validate(#REF!,B$2,C$2)</f>
        <v>#VALUE!</v>
      </c>
      <c r="BT169" s="4" t="e">
        <f>missed(#REF!)</f>
        <v>#VALUE!</v>
      </c>
    </row>
    <row r="170" spans="71:72" x14ac:dyDescent="0.25">
      <c r="BS170" s="4" t="e">
        <f>validate(#REF!,B$2,C$2)</f>
        <v>#VALUE!</v>
      </c>
      <c r="BT170" s="4" t="e">
        <f>missed(#REF!)</f>
        <v>#VALUE!</v>
      </c>
    </row>
    <row r="171" spans="71:72" x14ac:dyDescent="0.25">
      <c r="BS171" s="4" t="e">
        <f>validate(#REF!,B$2,C$2)</f>
        <v>#VALUE!</v>
      </c>
      <c r="BT171" s="4" t="e">
        <f>missed(#REF!)</f>
        <v>#VALUE!</v>
      </c>
    </row>
    <row r="172" spans="71:72" x14ac:dyDescent="0.25">
      <c r="BS172" s="5"/>
      <c r="BT172" s="5"/>
    </row>
    <row r="173" spans="71:72" x14ac:dyDescent="0.25">
      <c r="BS173" s="5"/>
      <c r="BT173" s="5"/>
    </row>
    <row r="174" spans="71:72" x14ac:dyDescent="0.25">
      <c r="BS174" s="5"/>
      <c r="BT174" s="5"/>
    </row>
    <row r="175" spans="71:72" x14ac:dyDescent="0.25">
      <c r="BS175" s="5"/>
      <c r="BT175" s="5"/>
    </row>
    <row r="176" spans="71:72" x14ac:dyDescent="0.25">
      <c r="BS176" s="5"/>
      <c r="BT176" s="5"/>
    </row>
    <row r="177" spans="71:72" x14ac:dyDescent="0.25">
      <c r="BS177" s="5"/>
      <c r="BT177" s="5"/>
    </row>
    <row r="178" spans="71:72" x14ac:dyDescent="0.25">
      <c r="BS178" s="5"/>
      <c r="BT178" s="5"/>
    </row>
    <row r="179" spans="71:72" x14ac:dyDescent="0.25">
      <c r="BS179" s="5"/>
      <c r="BT179" s="5"/>
    </row>
    <row r="180" spans="71:72" x14ac:dyDescent="0.25">
      <c r="BS180" s="5"/>
      <c r="BT180" s="5"/>
    </row>
    <row r="181" spans="71:72" x14ac:dyDescent="0.25">
      <c r="BS181" s="5"/>
      <c r="BT181" s="5"/>
    </row>
    <row r="182" spans="71:72" x14ac:dyDescent="0.25">
      <c r="BS182" s="5"/>
      <c r="BT182" s="5"/>
    </row>
    <row r="183" spans="71:72" x14ac:dyDescent="0.25">
      <c r="BS183" s="5"/>
      <c r="BT183" s="5"/>
    </row>
    <row r="184" spans="71:72" x14ac:dyDescent="0.25">
      <c r="BS184" s="5"/>
      <c r="BT184" s="5"/>
    </row>
    <row r="185" spans="71:72" x14ac:dyDescent="0.25">
      <c r="BS185" s="5"/>
      <c r="BT185" s="5"/>
    </row>
    <row r="186" spans="71:72" x14ac:dyDescent="0.25">
      <c r="BS186" s="5"/>
      <c r="BT186" s="5"/>
    </row>
    <row r="187" spans="71:72" x14ac:dyDescent="0.25">
      <c r="BS187" s="5"/>
      <c r="BT187" s="5"/>
    </row>
    <row r="188" spans="71:72" x14ac:dyDescent="0.25">
      <c r="BS188" s="5"/>
      <c r="BT188" s="5"/>
    </row>
    <row r="189" spans="71:72" x14ac:dyDescent="0.25">
      <c r="BS189" s="5"/>
      <c r="BT189" s="5"/>
    </row>
    <row r="190" spans="71:72" x14ac:dyDescent="0.25">
      <c r="BS190" s="5"/>
      <c r="BT190" s="5"/>
    </row>
    <row r="191" spans="71:72" x14ac:dyDescent="0.25">
      <c r="BS191" s="5"/>
      <c r="BT191" s="5"/>
    </row>
    <row r="192" spans="71:72" x14ac:dyDescent="0.25">
      <c r="BS192" s="5"/>
      <c r="BT192" s="5"/>
    </row>
    <row r="193" spans="3:72" x14ac:dyDescent="0.25">
      <c r="BS193" s="5"/>
      <c r="BT193" s="5"/>
    </row>
    <row r="194" spans="3:72" x14ac:dyDescent="0.25">
      <c r="C194" s="4"/>
      <c r="J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3:72" x14ac:dyDescent="0.25">
      <c r="C195" s="4"/>
      <c r="J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</row>
    <row r="196" spans="3:72" x14ac:dyDescent="0.25">
      <c r="C196" s="4"/>
      <c r="J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3:72" x14ac:dyDescent="0.25">
      <c r="C197" s="4"/>
      <c r="J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3:72" x14ac:dyDescent="0.25">
      <c r="C198" s="4"/>
      <c r="J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</row>
    <row r="199" spans="3:72" x14ac:dyDescent="0.25">
      <c r="C199" s="4"/>
      <c r="J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3:72" x14ac:dyDescent="0.25">
      <c r="C200" s="4"/>
      <c r="J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3:72" x14ac:dyDescent="0.25">
      <c r="C201" s="4"/>
      <c r="J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3:72" x14ac:dyDescent="0.25">
      <c r="C202" s="4"/>
      <c r="J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3:72" x14ac:dyDescent="0.25">
      <c r="C203" s="4"/>
      <c r="J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3:72" x14ac:dyDescent="0.25">
      <c r="C204" s="4"/>
      <c r="J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3:72" x14ac:dyDescent="0.25">
      <c r="C205" s="4"/>
      <c r="J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3:72" x14ac:dyDescent="0.25">
      <c r="C206" s="4"/>
      <c r="J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3:72" x14ac:dyDescent="0.25">
      <c r="C207" s="4"/>
      <c r="J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3:72" x14ac:dyDescent="0.25">
      <c r="C208" s="4"/>
      <c r="J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10" spans="3:3" ht="13" x14ac:dyDescent="0.3">
      <c r="C210" s="16"/>
    </row>
    <row r="211" spans="3:3" ht="13" x14ac:dyDescent="0.3">
      <c r="C211" s="16"/>
    </row>
  </sheetData>
  <sortState xmlns:xlrd2="http://schemas.microsoft.com/office/spreadsheetml/2017/richdata2" ref="A76:BR134">
    <sortCondition ref="BK76:BK134"/>
    <sortCondition descending="1" ref="BM76:BM134"/>
    <sortCondition descending="1" ref="BO76:BO134"/>
    <sortCondition descending="1" ref="BP76:BP134"/>
  </sortState>
  <dataValidations count="1">
    <dataValidation type="list" allowBlank="1" showInputMessage="1" showErrorMessage="1" sqref="E76:E83 E11:E24 E26:E28" xr:uid="{00000000-0002-0000-0000-000000000000}">
      <formula1>"EXP,INT,NOV,40+,T/S,P65,YA,YB,YC,YD,BEG,GST"</formula1>
    </dataValidation>
  </dataValidations>
  <printOptions gridLines="1"/>
  <pageMargins left="1" right="1" top="1" bottom="1" header="0.5" footer="0.5"/>
  <pageSetup paperSize="9" scale="42" fitToHeight="2" orientation="landscape" horizontalDpi="4294967293" verticalDpi="4294967293" r:id="rId1"/>
  <headerFooter alignWithMargins="0"/>
  <drawing r:id="rId2"/>
  <legacyDrawing r:id="rId3"/>
  <webPublishItems count="3">
    <webPublishItem id="8067" divId="trialHN_8067" sourceType="sheet" destinationFile="C:\My Documents\trial.htm"/>
    <webPublishItem id="24320" divId="trialHN_24320" sourceType="printArea" destinationFile="C:\My Documents\neil.htm"/>
    <webPublishItem id="249" divId="trialHN_249" sourceType="range" sourceRef="B8:BK91" destinationFile="C:\My Documents\nei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djhjdfhjff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Marsh</dc:creator>
  <cp:lastModifiedBy>Marty HILL</cp:lastModifiedBy>
  <cp:lastPrinted>2022-01-09T22:08:29Z</cp:lastPrinted>
  <dcterms:created xsi:type="dcterms:W3CDTF">2000-07-12T20:06:45Z</dcterms:created>
  <dcterms:modified xsi:type="dcterms:W3CDTF">2022-01-09T22:08:43Z</dcterms:modified>
</cp:coreProperties>
</file>